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codeName="ThisWorkbook" hidePivotFieldList="1" defaultThemeVersion="166925"/>
  <mc:AlternateContent xmlns:mc="http://schemas.openxmlformats.org/markup-compatibility/2006">
    <mc:Choice Requires="x15">
      <x15ac:absPath xmlns:x15ac="http://schemas.microsoft.com/office/spreadsheetml/2010/11/ac" url="E:\00 DISPOSITIFS\DLA\GERER LES PRESTATAIRES\4jac1_AMI\2026\"/>
    </mc:Choice>
  </mc:AlternateContent>
  <xr:revisionPtr revIDLastSave="0" documentId="13_ncr:1_{A50E6E01-F520-47C6-8946-E2D03084D6E3}" xr6:coauthVersionLast="47" xr6:coauthVersionMax="47" xr10:uidLastSave="{00000000-0000-0000-0000-000000000000}"/>
  <bookViews>
    <workbookView xWindow="-108" yWindow="-108" windowWidth="23256" windowHeight="12576" tabRatio="743" firstSheet="1" activeTab="1" xr2:uid="{58CCF390-A959-4268-822A-B97651E4FE04}"/>
  </bookViews>
  <sheets>
    <sheet name="Presentation_du_dossier" sheetId="3" r:id="rId1"/>
    <sheet name="Administratif" sheetId="4" r:id="rId2"/>
    <sheet name="Secteurs" sheetId="6" r:id="rId3"/>
    <sheet name="Competences_generalistes" sheetId="1" r:id="rId4"/>
    <sheet name="Competences_par_secteur" sheetId="10" r:id="rId5"/>
    <sheet name="Experiences" sheetId="8" r:id="rId6"/>
    <sheet name="Synthese" sheetId="2" r:id="rId7"/>
    <sheet name="Prise en compte des transtions" sheetId="12" r:id="rId8"/>
    <sheet name="Fiche ILO" sheetId="11" r:id="rId9"/>
  </sheets>
  <definedNames>
    <definedName name="_xlnm._FilterDatabase" localSheetId="3" hidden="1">Competences_generalistes!$J$10:$J$13</definedName>
    <definedName name="_xlnm._FilterDatabase" localSheetId="4" hidden="1">Competences_par_secteur!#REF!</definedName>
    <definedName name="_xlnm._FilterDatabase" localSheetId="2" hidden="1">Secteurs!#REF!</definedName>
    <definedName name="_xlnm._FilterDatabase" localSheetId="6" hidden="1">Synthese!$L$13:$M$33</definedName>
    <definedName name="_xlnm.Extract" localSheetId="3">Competences_generalistes!$G$10</definedName>
    <definedName name="_xlnm.Extract" localSheetId="4">Competences_par_secteur!$G$10</definedName>
    <definedName name="_xlnm.Extract" localSheetId="2">Secteurs!#REF!</definedName>
    <definedName name="ListBoxOut">Administratif!$B$33</definedName>
    <definedName name="ListBoxOutput">Secteurs!$M$11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6" i="1" l="1"/>
  <c r="G14" i="1"/>
  <c r="N28" i="6"/>
  <c r="N29" i="6"/>
  <c r="N27" i="6"/>
  <c r="N26" i="6"/>
  <c r="N25" i="6"/>
  <c r="N24" i="6"/>
  <c r="N23" i="6"/>
  <c r="N22" i="6"/>
  <c r="N21" i="6"/>
  <c r="N20" i="6"/>
  <c r="N19" i="6"/>
  <c r="N18" i="6"/>
  <c r="N17" i="6"/>
  <c r="N16" i="6"/>
  <c r="N15" i="6"/>
  <c r="N14" i="6"/>
  <c r="N13" i="6"/>
  <c r="N12" i="6"/>
  <c r="N11" i="6"/>
  <c r="N10" i="6"/>
  <c r="H6" i="2" a="1"/>
  <c r="H6" i="2"/>
  <c r="H11" i="2"/>
  <c r="H13" i="2"/>
  <c r="H16" i="2"/>
  <c r="H60" i="10"/>
  <c r="I60" i="10"/>
  <c r="J60" i="10"/>
  <c r="K60" i="10"/>
  <c r="L60" i="10"/>
  <c r="M60" i="10"/>
  <c r="N60" i="10"/>
  <c r="O60" i="10"/>
  <c r="P60" i="10"/>
  <c r="Q60" i="10"/>
  <c r="R60" i="10"/>
  <c r="S60" i="10"/>
  <c r="T60" i="10"/>
  <c r="U60" i="10"/>
  <c r="V60" i="10"/>
  <c r="W60" i="10"/>
  <c r="X60" i="10"/>
  <c r="Y60" i="10"/>
  <c r="Z60" i="10"/>
  <c r="H53" i="10"/>
  <c r="I53" i="10"/>
  <c r="J53" i="10"/>
  <c r="K53" i="10"/>
  <c r="L53" i="10"/>
  <c r="M53" i="10"/>
  <c r="N53" i="10"/>
  <c r="O53" i="10"/>
  <c r="P53" i="10"/>
  <c r="Q53" i="10"/>
  <c r="R53" i="10"/>
  <c r="S53" i="10"/>
  <c r="T53" i="10"/>
  <c r="U53" i="10"/>
  <c r="V53" i="10"/>
  <c r="W53" i="10"/>
  <c r="X53" i="10"/>
  <c r="Y53" i="10"/>
  <c r="Z53" i="10"/>
  <c r="H46" i="10"/>
  <c r="I46" i="10"/>
  <c r="J46" i="10"/>
  <c r="K46" i="10"/>
  <c r="L46" i="10"/>
  <c r="M46" i="10"/>
  <c r="N46" i="10"/>
  <c r="O46" i="10"/>
  <c r="P46" i="10"/>
  <c r="Q46" i="10"/>
  <c r="R46" i="10"/>
  <c r="S46" i="10"/>
  <c r="T46" i="10"/>
  <c r="U46" i="10"/>
  <c r="V46" i="10"/>
  <c r="W46" i="10"/>
  <c r="X46" i="10"/>
  <c r="Y46" i="10"/>
  <c r="Z46" i="10"/>
  <c r="H38" i="10"/>
  <c r="I38" i="10"/>
  <c r="J38" i="10"/>
  <c r="K38" i="10"/>
  <c r="L38" i="10"/>
  <c r="M38" i="10"/>
  <c r="N38" i="10"/>
  <c r="O38" i="10"/>
  <c r="P38" i="10"/>
  <c r="Q38" i="10"/>
  <c r="R38" i="10"/>
  <c r="S38" i="10"/>
  <c r="T38" i="10"/>
  <c r="U38" i="10"/>
  <c r="V38" i="10"/>
  <c r="W38" i="10"/>
  <c r="X38" i="10"/>
  <c r="Y38" i="10"/>
  <c r="Z38" i="10"/>
  <c r="H30" i="10"/>
  <c r="I30" i="10"/>
  <c r="J30" i="10"/>
  <c r="K30" i="10"/>
  <c r="L30" i="10"/>
  <c r="M30" i="10"/>
  <c r="N30" i="10"/>
  <c r="O30" i="10"/>
  <c r="P30" i="10"/>
  <c r="Q30" i="10"/>
  <c r="R30" i="10"/>
  <c r="S30" i="10"/>
  <c r="T30" i="10"/>
  <c r="U30" i="10"/>
  <c r="V30" i="10"/>
  <c r="W30" i="10"/>
  <c r="X30" i="10"/>
  <c r="Y30" i="10"/>
  <c r="Z30" i="10"/>
  <c r="H22" i="10"/>
  <c r="I22" i="10"/>
  <c r="J22" i="10"/>
  <c r="K22" i="10"/>
  <c r="L22" i="10"/>
  <c r="M22" i="10"/>
  <c r="N22" i="10"/>
  <c r="O22" i="10"/>
  <c r="P22" i="10"/>
  <c r="Q22" i="10"/>
  <c r="R22" i="10"/>
  <c r="S22" i="10"/>
  <c r="T22" i="10"/>
  <c r="U22" i="10"/>
  <c r="V22" i="10"/>
  <c r="W22" i="10"/>
  <c r="X22" i="10"/>
  <c r="Y22" i="10"/>
  <c r="Z22" i="10"/>
  <c r="H14" i="10"/>
  <c r="I14" i="10"/>
  <c r="J14" i="10"/>
  <c r="K14" i="10"/>
  <c r="L14" i="10"/>
  <c r="M14" i="10"/>
  <c r="N14" i="10"/>
  <c r="O14" i="10"/>
  <c r="P14" i="10"/>
  <c r="Q14" i="10"/>
  <c r="R14" i="10"/>
  <c r="S14" i="10"/>
  <c r="T14" i="10"/>
  <c r="U14" i="10"/>
  <c r="V14" i="10"/>
  <c r="W14" i="10"/>
  <c r="X14" i="10"/>
  <c r="Y14" i="10"/>
  <c r="Z14" i="10"/>
  <c r="G60" i="10"/>
  <c r="G53" i="10"/>
  <c r="G46" i="10"/>
  <c r="G38" i="10"/>
  <c r="G30" i="10"/>
  <c r="G22" i="10"/>
  <c r="G14" i="10"/>
  <c r="H27" i="2"/>
  <c r="G53" i="1"/>
  <c r="H25" i="2" s="1"/>
  <c r="H15" i="2"/>
  <c r="H14" i="2"/>
  <c r="H12" i="2"/>
  <c r="H10" i="2"/>
  <c r="L10" i="2" s="1"/>
  <c r="H20" i="2"/>
  <c r="G60" i="1"/>
  <c r="H26" i="2" s="1"/>
  <c r="G38" i="1"/>
  <c r="H23" i="2" s="1"/>
  <c r="G30" i="1"/>
  <c r="H22" i="2" s="1"/>
  <c r="H24" i="2"/>
  <c r="G22" i="1"/>
  <c r="H21" i="2" s="1"/>
  <c r="F33" i="6" l="1"/>
  <c r="L14"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<sst xmlns="http://schemas.openxmlformats.org/spreadsheetml/2006/main" count="517" uniqueCount="239">
  <si>
    <t>Total</t>
  </si>
  <si>
    <t>Gouvernance</t>
  </si>
  <si>
    <t>Présentation générale</t>
  </si>
  <si>
    <t>Téléphone :</t>
  </si>
  <si>
    <t xml:space="preserve">Email : </t>
  </si>
  <si>
    <t>Solidarité internationale</t>
  </si>
  <si>
    <t>Sport</t>
  </si>
  <si>
    <t>Tourisme social</t>
  </si>
  <si>
    <t>Autres</t>
  </si>
  <si>
    <t>Nom / Prénom :</t>
  </si>
  <si>
    <t>Fonction :</t>
  </si>
  <si>
    <t>Ma grille de lecture</t>
  </si>
  <si>
    <t>Ville</t>
  </si>
  <si>
    <t xml:space="preserve">Fonction employeur (cadre législatif) </t>
  </si>
  <si>
    <t>Constitution du dossier de référencement des prestataires DLA</t>
  </si>
  <si>
    <t>Rubrique du dossier</t>
  </si>
  <si>
    <t>Ce dossier se compose :</t>
  </si>
  <si>
    <t>- d'une partie administrative précisant différents champs administratifs du prestataire</t>
  </si>
  <si>
    <t xml:space="preserve"> - d'une partie secteurs d'activité sur lesquels le prestataire peut intervenir - via une autoévaluation</t>
  </si>
  <si>
    <t xml:space="preserve">- d'une partie synthèse reprenant les parties compétences et secteurs d'activités
          </t>
  </si>
  <si>
    <t>- d'une partie expériences du prestaire</t>
  </si>
  <si>
    <t>- Info DLA</t>
  </si>
  <si>
    <t xml:space="preserve"> ©BGE AURA </t>
  </si>
  <si>
    <t xml:space="preserve">Identité de votre structure </t>
  </si>
  <si>
    <t>Raison sociale (Nom long)</t>
  </si>
  <si>
    <t>Forme juridique/statuts</t>
  </si>
  <si>
    <t>Raison sociale (Nom court)</t>
  </si>
  <si>
    <t>N°SIRET</t>
  </si>
  <si>
    <t>Adresse</t>
  </si>
  <si>
    <t>Code NAF / APE</t>
  </si>
  <si>
    <t>Code Postal</t>
  </si>
  <si>
    <t>Date de création</t>
  </si>
  <si>
    <t>Département</t>
  </si>
  <si>
    <t>Etes-vous un organisme de formation ?</t>
  </si>
  <si>
    <t>Mail</t>
  </si>
  <si>
    <t>Si oui, êtes vous référencés Datadock?</t>
  </si>
  <si>
    <t>Téléphone</t>
  </si>
  <si>
    <t>Site Internet</t>
  </si>
  <si>
    <t>Nom des intervenants
Merci de joindre le CV correspondant</t>
  </si>
  <si>
    <t>Fonction</t>
  </si>
  <si>
    <t>Ma grille d'analyse de mes compétences</t>
  </si>
  <si>
    <t>Maîtrise de la comptabilité analytique</t>
  </si>
  <si>
    <t>Restructuration économique et financière</t>
  </si>
  <si>
    <t>Gestion et outils financiers</t>
  </si>
  <si>
    <t xml:space="preserve">Projet associatif </t>
  </si>
  <si>
    <t xml:space="preserve">Projet stratégique </t>
  </si>
  <si>
    <t>Développement de nouvelles activités</t>
  </si>
  <si>
    <t xml:space="preserve"> Stratégie de développement</t>
  </si>
  <si>
    <t xml:space="preserve">Organisation interne </t>
  </si>
  <si>
    <t>Restructuration organisationnelle</t>
  </si>
  <si>
    <t>Médiation et gestion de conflits</t>
  </si>
  <si>
    <t>Communication</t>
  </si>
  <si>
    <t>Stratégie de communication</t>
  </si>
  <si>
    <t>Communication interne</t>
  </si>
  <si>
    <t>Communication externe</t>
  </si>
  <si>
    <t>Mutualisation d'emplois</t>
  </si>
  <si>
    <t>Mutualisation de moyens</t>
  </si>
  <si>
    <t>Rapprochement de structures / Fusion de structures</t>
  </si>
  <si>
    <t>Structure de réseau associatif</t>
  </si>
  <si>
    <t>Ma grille d'analyse de mes secteurs d'activités</t>
  </si>
  <si>
    <t xml:space="preserve">Les secteurs d'activités </t>
  </si>
  <si>
    <t>Tourisme et écotourisme</t>
  </si>
  <si>
    <t>Numérique</t>
  </si>
  <si>
    <t>Formation</t>
  </si>
  <si>
    <t>Emploi</t>
  </si>
  <si>
    <t>Accompagnement des entreprises</t>
  </si>
  <si>
    <t>Commanditaire (DLA, autre...)</t>
  </si>
  <si>
    <t>Consultant référent dans votre structure</t>
  </si>
  <si>
    <t>Année</t>
  </si>
  <si>
    <t>Durée totale d'intervention</t>
  </si>
  <si>
    <t>Impact sur la structure</t>
  </si>
  <si>
    <t>Maîtriser la lecture et l'analyse des documents comptables et financiers</t>
  </si>
  <si>
    <t>Autre source d'information sur le DLA</t>
  </si>
  <si>
    <t>Maîtriser l'accompagnement à la formalisation et à l'appropriation d'outils de comptabilité analytique de budget prévisonnel et de plan de trésorerie</t>
  </si>
  <si>
    <t>Transformation Ecologique</t>
  </si>
  <si>
    <t>Les compétences thématiques</t>
  </si>
  <si>
    <t>Autres compétences</t>
  </si>
  <si>
    <t>Compétence non développée</t>
  </si>
  <si>
    <t>Compétence peu développée</t>
  </si>
  <si>
    <t>Bonne compétence</t>
  </si>
  <si>
    <t>Compétence experte</t>
  </si>
  <si>
    <t>Activités d'hébergement (hôtellerie), restauration, transport, écotourisme et patrimoine…</t>
  </si>
  <si>
    <t>Activités liées au sport</t>
  </si>
  <si>
    <t>Activités à destination de pays étrangers</t>
  </si>
  <si>
    <t>Activités d'accompagnement vers l'emploi, coaching, levée des freins périphériques d'accès à l'emploi (comme la mobilité) …</t>
  </si>
  <si>
    <t>Activités de création et développement de l'activité, soutien administratif des entreprises, services aux entreprises …</t>
  </si>
  <si>
    <t>Maîtriser les essentiels pour enclencher une fusion
Maîtriser les différentes étapes et formes de fusion</t>
  </si>
  <si>
    <t>Maîtriser les différentes formes de mutualisation et de coopération</t>
  </si>
  <si>
    <t>N° SIRET</t>
  </si>
  <si>
    <t>Territoires d'intervention</t>
  </si>
  <si>
    <t>Ain</t>
  </si>
  <si>
    <t>Allier</t>
  </si>
  <si>
    <t>Ardèche</t>
  </si>
  <si>
    <t>Cantal</t>
  </si>
  <si>
    <t>Drôme</t>
  </si>
  <si>
    <t>Haute-Loire</t>
  </si>
  <si>
    <t>Savoie</t>
  </si>
  <si>
    <t>Toute la région Auvergne-Rhône-Alpes</t>
  </si>
  <si>
    <t>Nombre de salariés de la structure</t>
  </si>
  <si>
    <t>Coût journalier pratiqué</t>
  </si>
  <si>
    <t>Nombre d'ETP</t>
  </si>
  <si>
    <t>Coût fixe à la journée (TTC)</t>
  </si>
  <si>
    <t xml:space="preserve"> - dont CDD</t>
  </si>
  <si>
    <t>Variable selon les missions (TTC)</t>
  </si>
  <si>
    <t xml:space="preserve"> - dont CDI</t>
  </si>
  <si>
    <r>
      <t xml:space="preserve">Formes d'accompagnement </t>
    </r>
    <r>
      <rPr>
        <b/>
        <sz val="14"/>
        <color theme="1"/>
        <rFont val="Calibri"/>
        <family val="2"/>
        <scheme val="minor"/>
      </rPr>
      <t>(individuel/collectif)</t>
    </r>
  </si>
  <si>
    <t xml:space="preserve">Plan d'actions / Stratégie de tranformation numérique </t>
  </si>
  <si>
    <t>Appui sur le choix de l'outil numérique adapté</t>
  </si>
  <si>
    <t xml:space="preserve">Autres compétences </t>
  </si>
  <si>
    <t>Accompagner la structure dans l'identification et la priorisation de chantiers numériques à mener
Accompagner à la formalisation d'un plan d'actions intégrant les principes de la conduite de changement (nouvelles méthodes de travail interne, référents numériques, budget, évaluation d'impact, etc.)</t>
  </si>
  <si>
    <t>Accompagner la structure dans l'identification de critères de sélection pour les outils pouvant y répondre (adéquation besoins métiers/fonctionnalités, ergonomie, niveau de compléxité, coût, etc.)</t>
  </si>
  <si>
    <t>Maîtriser et analyser le modèle économique et financier associatif et/ou coopératif - Connaître les différentes typologies des modèles de ressources financières (humaines, activités, financements publics et privés)</t>
  </si>
  <si>
    <t>Elaboration d'une stratégie de consolidation économique</t>
  </si>
  <si>
    <t>Analyser la pertinence du positionnement stratégique de la structure au regard de son modèle socio-économique - Identifier les leviers pertinents du modèle économique</t>
  </si>
  <si>
    <t>Identifier les leviers pertinents de possitionnement de la structure
Repèrer les actions à mener, les conditions de mise en œuvre et les moyens nécessaires (humains, matériels, financiers)</t>
  </si>
  <si>
    <t>Maîtriser l'étude de faisabilité, la politique tarifaire, l'analyse de la concurrence, la stratégie et l'action commerciale, etc.</t>
  </si>
  <si>
    <t>Maîtriser les principales stratégies de développement et leurs pertinences (diversification, duplication, fertilisation, coopération, fusion)</t>
  </si>
  <si>
    <t>Maîtriser les processus décisionnels, schéma de délégation et d'organisation de gouvernance associative et coopérative, relations salariés - élus, etc.</t>
  </si>
  <si>
    <t>Maîtriser le cadre législatif et règlementaire de la fonction employeur dans le milieu associatif
Maîtriser les outils de gestion et de suivi en ressources humaines (salarié.es, bénévoles)</t>
  </si>
  <si>
    <t xml:space="preserve">Maîtriser les principes de structuration de la gouvernance et de l'organisation d'une association : articulation entre bénévoles et salariés, répartition des tâches et des responsabilités, etc. </t>
  </si>
  <si>
    <t>Maîtriser le fonctionnement des réseaux associatifs - rôles et fonctions des têtes de réseau associative</t>
  </si>
  <si>
    <t>Outillage numérique</t>
  </si>
  <si>
    <t>Dossier de référencement régional des prestataires</t>
  </si>
  <si>
    <t>Culture, art et patrimoine</t>
  </si>
  <si>
    <t>Expériences / Références</t>
  </si>
  <si>
    <t>Maîtriser les leviers de communication à destination des partenaires (financiers, opérationnels, etc.)</t>
  </si>
  <si>
    <t>Maîtriser les leviers de communication selon les enjeux internes de la structure</t>
  </si>
  <si>
    <t>Adapter les outils de communication au service de la structure</t>
  </si>
  <si>
    <t xml:space="preserve">Accompagner à se saisir des opportunités du numérique </t>
  </si>
  <si>
    <t>Accompagner à l'émergence de la transformation écologique</t>
  </si>
  <si>
    <t>Maîtriser les leviers de mobilisation des parties prenantes de la structure autour de la transformation écologique</t>
  </si>
  <si>
    <t>Modèle économique et transformation écologique</t>
  </si>
  <si>
    <t>Maîtriser les impacts de la transformation écologique sur le modèle économique des structures
Maîtriser les leviers d'actions de la transformation écologique sur le modèle économique</t>
  </si>
  <si>
    <t>Stratégie globale de la structure</t>
  </si>
  <si>
    <t>Stratégie économique et financière</t>
  </si>
  <si>
    <t>Maitriser la formalisation, la définition, l'appropriation du projet associatif par l'ensemble des parties prenantes (salarié.es, adminitrateurs.rices, adhérents.es, bénéficiaires)</t>
  </si>
  <si>
    <t>Stratégie de mutualisation, partenariat, filière</t>
  </si>
  <si>
    <t>Permettre à la structure de s'aligner sur un vocabulaire numérique commun
Identifier les opportunités du numérique au service du projet associatif
Anticiper les difficultés à surmonter (humaines, techniques, financières, stratégiques)</t>
  </si>
  <si>
    <t>Maîtriser les démarches de QVCT et déminution des RPS (repérer, accueillir, traiter)</t>
  </si>
  <si>
    <t>Maîriser la création d'une stratégie de communication (cible, objectif, message, support)</t>
  </si>
  <si>
    <t>Intégrer la transformation écologique dans les activités de la structure</t>
  </si>
  <si>
    <t>Maîtriser les leviers d'intégration de la transformation écologique dans les projets associatif et stratégique
Maîtriser l'évaluation de l'impact écologique des activités de la structure</t>
  </si>
  <si>
    <t>Activités d'organisme de formation, de formation pour adultes …</t>
  </si>
  <si>
    <t>Activités d'accompagnement informatique, développement web, NTIC …</t>
  </si>
  <si>
    <t>Activités scolaires et péri-scolaires (aide à la scolarité), soutien à l'enseignement, promotion de l'accès à l'éducation …</t>
  </si>
  <si>
    <t>Agriculture et alimentation durables</t>
  </si>
  <si>
    <t>Economie circulaire</t>
  </si>
  <si>
    <t>Energie</t>
  </si>
  <si>
    <t>Sensibilisation, accompagnement, conseil à la sobriété/efficacité énergétique, production d'énergies renouvelables, distribution</t>
  </si>
  <si>
    <t>Enfance, familles, jeunesses</t>
  </si>
  <si>
    <t>Crèche, accueil d'enfants de moins de 3 ans, action socio-éducative, loisirs-jeunesse (ALSH, centres de vacances, etc.), protection de l'enfance, prévention jeunes et spécialisée, famille, médiation familiale, soutien à la parentalité, réseau, fédération enfances-familles-jeunesses</t>
  </si>
  <si>
    <t>Enseignement, Education</t>
  </si>
  <si>
    <t>Gestion et protection de l'environnement</t>
  </si>
  <si>
    <t>Protection de l'environnement, éducation à l'environnement, plaidoyer et mobilisation citoyenne</t>
  </si>
  <si>
    <t>Gestion de l'eau</t>
  </si>
  <si>
    <t>Habitat durable</t>
  </si>
  <si>
    <t>Production et vente de matériaux biosourcés/géosourcés, rénovation thermique du bâti, déconstruction sélective pour le réemploi</t>
  </si>
  <si>
    <t>Handicap et vieillissement</t>
  </si>
  <si>
    <t>Services à domicile avec et sans agrément, services autonomie à domicile (SAD, SAAD, SSIAD, SPASAD), ESSMS handicap enfant, ESSMS handicap adulte, établissement et service d'aide par le travail (ESAT), entreprise adaptée, groupe d'entraide mutuelle (GEM), ESSMS pour personnes âgées, EHPAD, résidences autonomie, EHPA, MARPA, habitat inclusif, habitat accompagné, partagé et inséré (API), service/plateforme d'aide et de répit aux aidants, action socio-culturelle, socio-sportive, loisirs pour personnes âgées ou personnes handicapées, réseau, fédération pour personnes handicapées ou âgées, autres actions sur le handicap et le vieillissement</t>
  </si>
  <si>
    <t>Lutte contre les exclusions</t>
  </si>
  <si>
    <t>Mobilité durable</t>
  </si>
  <si>
    <t>Santé</t>
  </si>
  <si>
    <t>Centre de santé, établissement sanitaire, réseau de santé, prévention-promotion de la santé, association de patients, planification familiale, santé sexuelle, autres structures de santé (santé mentale, tiers-lieu en santé, innovation en santé)</t>
  </si>
  <si>
    <t>Niveau de compétences</t>
  </si>
  <si>
    <t>Sensibilisation, formation, accès au foncier, accompagnement à l'installation, production, transformation, distribution et vente, agriculture urbaine, renaturation urbaine</t>
  </si>
  <si>
    <t>Libraire ou disquaire associatif, association d'artisanat d'art, biliothèque, médiathèque, archives, maison d'édition d'œuvres littéraires, ludothèque, studios, salle de concert, agence culturelle départementale ou régionale, centre de ressources, label indépendant de musique, agence artistique, promotionnelle ou publicitaire, cinéma, musée, monument historique, site archéologique ou patrimonial, théâtre, centre culturel, galerie, salle d'exposition d'arts visuels, fabrique artistique, lieu intermédiaire, tiers lieu culturel, association de sensibilisation, d'action culturelle, groupepement, fédération, média associatif, lieu de diffusion polyvalent, centre d'animation socio-culturel, association organisatrice d'évènements sans lieu fixe, bureau de production, prestataire de services administratifs et techniques, festival, association de conversation et valorisation du patrimoine, école, structure d'enseignement artistique, compagnie de spectacle vivant, collectif artistique, ensemble ou groupe de musique</t>
  </si>
  <si>
    <t>Sensibilisation à la prévention, formation à la gestion des déchêts, collecte de déchêts, réparation, réemploi-réutilisation, valorisation matière, recyclage, surcyclage, économie de la fonctionnalité, mise à disposition d'équipements</t>
  </si>
  <si>
    <t>Sensibilisation, accompagnement, conseil à la gestion de la ressource</t>
  </si>
  <si>
    <t>Veille sociale (SIAO, maraudes, équipes mobiles, accueil de jour), centre d'hébergement et de réinsertion sociale (CHRS), centre d'hébergement d'urgence, accueil et aide aux réfugiés, demandeurs d'asile et personnes migrantes, logement accompagné jeunes - Foyer jeunes travailleurs, logement accompagné : résidence sociale, pension de famille, intermédiation locative, accompagnement vers et dans l'emploi (Mission Locale, Cap emploi, etc.), dispositifs d'embauche pour personnes éloignées de l'emploi, solidarité alimentation (banque alimentaire, épicerie solidaire, etc.), défense des droits, accès aux droits, droits des femmes, centre social, espace de vie sociale, réseau, fédération de lutte contre les exclusions, autre action de lutte contre les exclusions</t>
  </si>
  <si>
    <t>Sensibilisation, promotion, accompagnement à la mobilité durable, mobilité partagée, auto-partage, cyclo-mobilités, apprentissage à la pratique du vélo</t>
  </si>
  <si>
    <t>Prestation réalisée (ne pas hésiter à détailler)</t>
  </si>
  <si>
    <t>Méthodologie et outils utilisés (ne pas hésiter à détailler)</t>
  </si>
  <si>
    <t>- d'une partie compétences généralistes précisant les compétences techniques et thématiques sur lesquelles le prestataire intervient - via une autoévaluation</t>
  </si>
  <si>
    <t>- d'une partie compétences par secteurs, précisant les compétences techniques et thématiques pour chaque secteur d'intervention</t>
  </si>
  <si>
    <t>Agriculture et alimentation durable</t>
  </si>
  <si>
    <t>Culture, arts et patrimoine</t>
  </si>
  <si>
    <t>Enfance, jeunesse, famille</t>
  </si>
  <si>
    <t>Enseignement, éducation</t>
  </si>
  <si>
    <t>Selon la même grille de lecture que pour les compétences généralistes, veuillez indiquer vos compétences par secteur d'intervention. Si vous n'intervenez pas dans un secteur, il est inutile de remplir la colonne.</t>
  </si>
  <si>
    <t>Secteurs d'intervention</t>
  </si>
  <si>
    <t>Compétences</t>
  </si>
  <si>
    <t>Territoire(s) d'intervention :</t>
  </si>
  <si>
    <t>de …... à …....... €  /j</t>
  </si>
  <si>
    <t xml:space="preserve">       € /j</t>
  </si>
  <si>
    <t>Non</t>
  </si>
  <si>
    <t>Oui</t>
  </si>
  <si>
    <t xml:space="preserve">J'ai déjà réalisé un accompagnement DLA : </t>
  </si>
  <si>
    <t xml:space="preserve">Je suis déjà référencé sur le DLA : </t>
  </si>
  <si>
    <t xml:space="preserve">A déjà réalisé un accompagnement DLA </t>
  </si>
  <si>
    <t xml:space="preserve"> </t>
  </si>
  <si>
    <t>J'ai des compétences dans ce secteur :</t>
  </si>
  <si>
    <t>XX</t>
  </si>
  <si>
    <t>Département d'implantation</t>
  </si>
  <si>
    <t>Les secteurs d'activité :</t>
  </si>
  <si>
    <r>
      <t xml:space="preserve">Merci de joindre au présent dossier les pièces administratives et éléments justificatifs suivants :
</t>
    </r>
    <r>
      <rPr>
        <i/>
        <sz val="11"/>
        <color theme="1"/>
        <rFont val="Calibri"/>
        <family val="2"/>
        <scheme val="minor"/>
      </rPr>
      <t xml:space="preserve">- CV(s) des personnes susceptibles d'être mobilisées sur les missions DLA
- Tout élément de communication (plaquette, etc.)
- La Charte des prestataires signée
</t>
    </r>
  </si>
  <si>
    <t xml:space="preserve">https://www.bge-aura.fr/le-dla/espace-prestataires/ </t>
  </si>
  <si>
    <t xml:space="preserve">Retrouvez plus d'informations sur la démarche sur le site internet BGE AURA : </t>
  </si>
  <si>
    <t>Forme juridique</t>
  </si>
  <si>
    <t xml:space="preserve">-Départements dans la région AURA : </t>
  </si>
  <si>
    <t xml:space="preserve">Nom de la structure </t>
  </si>
  <si>
    <t>Forme(s) d'accompagnement :</t>
  </si>
  <si>
    <r>
      <rPr>
        <b/>
        <i/>
        <u/>
        <sz val="10.5"/>
        <color theme="1"/>
        <rFont val="Arial"/>
        <family val="2"/>
      </rPr>
      <t>Choisir parmis</t>
    </r>
    <r>
      <rPr>
        <i/>
        <sz val="10.5"/>
        <color theme="1"/>
        <rFont val="Arial"/>
        <family val="2"/>
      </rPr>
      <t xml:space="preserve"> : Toute la Region Auvergne-Rhône-Alpes, Ain, Allier, Ardeche, Cantal, Drome, Haute-Loire, Haute-Savoie, Isere, Loire, Puy-de-Dome, Rhone, Savoie </t>
    </r>
  </si>
  <si>
    <t xml:space="preserve">Synthèse des secteurs sélectionnés : </t>
  </si>
  <si>
    <t xml:space="preserve">Individuelle </t>
  </si>
  <si>
    <t>Synthèse du dossier de référencement DLA en AURA :</t>
  </si>
  <si>
    <t xml:space="preserve">Attention, lorsque j'indique un département c'est que je suis mobile sur l'ensemble du périmèrtre de ce département. </t>
  </si>
  <si>
    <t>Êtes-vous assujettis à la TVA?</t>
  </si>
  <si>
    <r>
      <t>&gt;</t>
    </r>
    <r>
      <rPr>
        <sz val="7"/>
        <color rgb="FFE84425"/>
        <rFont val="Times New Roman"/>
        <family val="1"/>
      </rPr>
      <t xml:space="preserve">   </t>
    </r>
    <r>
      <rPr>
        <b/>
        <sz val="10"/>
        <color rgb="FFE84425"/>
        <rFont val="Arial"/>
        <family val="2"/>
      </rPr>
      <t xml:space="preserve">Stratégie globale de la structure </t>
    </r>
  </si>
  <si>
    <r>
      <t>&gt;</t>
    </r>
    <r>
      <rPr>
        <sz val="7"/>
        <color rgb="FFE84425"/>
        <rFont val="Times New Roman"/>
        <family val="1"/>
      </rPr>
      <t xml:space="preserve">   </t>
    </r>
    <r>
      <rPr>
        <b/>
        <sz val="10"/>
        <color rgb="FFE84425"/>
        <rFont val="Arial"/>
        <family val="2"/>
      </rPr>
      <t xml:space="preserve">Stratégie de ressources humaines, organisation interne </t>
    </r>
  </si>
  <si>
    <r>
      <t>&gt;</t>
    </r>
    <r>
      <rPr>
        <sz val="7"/>
        <color rgb="FFE84425"/>
        <rFont val="Times New Roman"/>
        <family val="1"/>
      </rPr>
      <t xml:space="preserve">   </t>
    </r>
    <r>
      <rPr>
        <b/>
        <sz val="10"/>
        <color rgb="FFE84425"/>
        <rFont val="Arial"/>
        <family val="2"/>
      </rPr>
      <t>Stratégie économique et financière</t>
    </r>
  </si>
  <si>
    <r>
      <t>&gt;</t>
    </r>
    <r>
      <rPr>
        <sz val="7"/>
        <color rgb="FFE84425"/>
        <rFont val="Times New Roman"/>
        <family val="1"/>
      </rPr>
      <t xml:space="preserve">   </t>
    </r>
    <r>
      <rPr>
        <b/>
        <sz val="10"/>
        <color rgb="FFE84425"/>
        <rFont val="Arial"/>
        <family val="2"/>
      </rPr>
      <t>Stratégie commerciale et communication</t>
    </r>
  </si>
  <si>
    <r>
      <t>&gt;</t>
    </r>
    <r>
      <rPr>
        <sz val="7"/>
        <color rgb="FFE84425"/>
        <rFont val="Times New Roman"/>
        <family val="1"/>
      </rPr>
      <t xml:space="preserve">   </t>
    </r>
    <r>
      <rPr>
        <b/>
        <sz val="10"/>
        <color rgb="FFE84425"/>
        <rFont val="Arial"/>
        <family val="2"/>
      </rPr>
      <t>Stratégie de mutualisation, partenariat, filière</t>
    </r>
  </si>
  <si>
    <t>Pour la création de votre fiche ILO (plateforme numérique des opérateurs DLA) :</t>
  </si>
  <si>
    <t>1.Secteur d’intervention principal : vous n’avez qu’un seul choix possible, dans un premier temps. Vous aurez la possibilité, au moment de compléter votre fiche, d’ajouter d’autres secteurs d’intervention. Cocher le secteur choisi :</t>
  </si>
  <si>
    <t xml:space="preserve">2. Compétences principales : vous devez cocher les trois compétences parmi les suivantes :  </t>
  </si>
  <si>
    <t xml:space="preserve">Projet de la structure </t>
  </si>
  <si>
    <t xml:space="preserve">Gouvernance </t>
  </si>
  <si>
    <t xml:space="preserve">Pilotage, valorisation, évaluation de l’utilité sociale et environnementale </t>
  </si>
  <si>
    <t xml:space="preserve">Création d’une nouvelle activité </t>
  </si>
  <si>
    <t>Transformation écologique de l’organisation</t>
  </si>
  <si>
    <t xml:space="preserve">Fonction employeur </t>
  </si>
  <si>
    <t xml:space="preserve">Gestion et développement des compétences </t>
  </si>
  <si>
    <t>Environnement de travail, QVT</t>
  </si>
  <si>
    <t xml:space="preserve">Transformation numérique de l’organisation </t>
  </si>
  <si>
    <t xml:space="preserve">Modèle économique, diversification des financements </t>
  </si>
  <si>
    <t xml:space="preserve">Outils de gestion, comptabilité, fiscalité </t>
  </si>
  <si>
    <t xml:space="preserve">Adaptation aux obligations réglementaires </t>
  </si>
  <si>
    <t xml:space="preserve">Restructuration économique et financière </t>
  </si>
  <si>
    <t xml:space="preserve">Développement commercial </t>
  </si>
  <si>
    <t xml:space="preserve">Communication </t>
  </si>
  <si>
    <t xml:space="preserve">Dynamique partenariale et de coopération entre acteurs privés </t>
  </si>
  <si>
    <t xml:space="preserve">Dynamique partenariale et de coopération avec acteurs publics </t>
  </si>
  <si>
    <t xml:space="preserve">Mutualisation, rapprochement, fusion </t>
  </si>
  <si>
    <t xml:space="preserve">Accompagnement de filières </t>
  </si>
  <si>
    <t>Pour plus d'info sur ILO : ICI</t>
  </si>
  <si>
    <t>1. la transition écologique :</t>
  </si>
  <si>
    <t>2. L'inclusion au sein des associations (la prise en compte et la promotion de la diversité, de l'égalité F/H, la dimension intergénérationelle, etc.)</t>
  </si>
  <si>
    <t xml:space="preserve">De façon globale dans vos accompagnements, comment prenez vous en compte (tant dans vos principes d'intervention que pour favoriser leur prise en compte par la structure bénéficiaire : </t>
  </si>
  <si>
    <t>3. la transition numérique : votre politique de protection des données / RGPD, quels sont vos usages de l'IA, etc.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</si>
</sst>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35" x14ac:knownFonts="1">
    <font>
      <sz val="11"/>
      <color theme="1"/>
      <name val="Calibri"/>
      <family val="2"/>
      <scheme val="minor"/>
    </font>
    <font>
      <b/>
      <sz val="11"/>
      <color theme="1"/>
      <name val="Calibri"/>
      <family val="2"/>
      <scheme val="minor"/>
    </font>
    <font>
      <b/>
      <sz val="14"/>
      <color theme="1"/>
      <name val="Calibri"/>
      <family val="2"/>
      <scheme val="minor"/>
    </font>
    <font>
      <b/>
      <sz val="20"/>
      <color theme="1"/>
      <name val="Calibri"/>
      <family val="2"/>
      <scheme val="minor"/>
    </font>
    <font>
      <u/>
      <sz val="11"/>
      <color theme="10"/>
      <name val="Calibri"/>
      <family val="2"/>
    </font>
    <font>
      <b/>
      <sz val="16"/>
      <color theme="1"/>
      <name val="Calibri"/>
      <family val="2"/>
      <scheme val="minor"/>
    </font>
    <font>
      <b/>
      <sz val="18"/>
      <color theme="1"/>
      <name val="Calibri"/>
      <family val="2"/>
      <scheme val="minor"/>
    </font>
    <font>
      <b/>
      <sz val="22"/>
      <color theme="1"/>
      <name val="Calibri"/>
      <family val="2"/>
      <scheme val="minor"/>
    </font>
    <font>
      <sz val="16"/>
      <color theme="1"/>
      <name val="Calibri"/>
      <family val="2"/>
      <scheme val="minor"/>
    </font>
    <font>
      <sz val="18"/>
      <color theme="1"/>
      <name val="Calibri"/>
      <family val="2"/>
      <scheme val="minor"/>
    </font>
    <font>
      <sz val="18"/>
      <name val="Calibri"/>
      <family val="2"/>
      <scheme val="minor"/>
    </font>
    <font>
      <sz val="8"/>
      <name val="Calibri"/>
      <family val="2"/>
    </font>
    <font>
      <sz val="11"/>
      <color theme="1"/>
      <name val="Calibri"/>
      <family val="2"/>
      <scheme val="minor"/>
    </font>
    <font>
      <b/>
      <sz val="11"/>
      <color theme="1"/>
      <name val="Arial"/>
      <family val="2"/>
    </font>
    <font>
      <sz val="10"/>
      <color theme="1"/>
      <name val="Arial"/>
      <family val="2"/>
    </font>
    <font>
      <b/>
      <sz val="10"/>
      <color theme="1"/>
      <name val="Arial"/>
      <family val="2"/>
    </font>
    <font>
      <i/>
      <sz val="12"/>
      <color rgb="FF000000"/>
      <name val="Times New Roman"/>
      <family val="1"/>
    </font>
    <font>
      <sz val="8"/>
      <name val="Calibri"/>
      <family val="2"/>
      <scheme val="minor"/>
    </font>
    <font>
      <sz val="10"/>
      <color indexed="8"/>
      <name val="Arial"/>
      <family val="2"/>
    </font>
    <font>
      <b/>
      <sz val="11"/>
      <color theme="0"/>
      <name val="Calibri"/>
      <family val="2"/>
      <scheme val="minor"/>
    </font>
    <font>
      <sz val="11"/>
      <color theme="0"/>
      <name val="Calibri"/>
      <family val="2"/>
      <scheme val="minor"/>
    </font>
    <font>
      <sz val="22"/>
      <color theme="1"/>
      <name val="Calibri"/>
      <family val="2"/>
      <scheme val="minor"/>
    </font>
    <font>
      <b/>
      <sz val="36"/>
      <color theme="1"/>
      <name val="Calibri"/>
      <family val="2"/>
      <scheme val="minor"/>
    </font>
    <font>
      <i/>
      <sz val="11"/>
      <color theme="1"/>
      <name val="Calibri"/>
      <family val="2"/>
      <scheme val="minor"/>
    </font>
    <font>
      <sz val="20"/>
      <color theme="1"/>
      <name val="Calibri"/>
      <family val="2"/>
      <scheme val="minor"/>
    </font>
    <font>
      <b/>
      <sz val="24"/>
      <color rgb="FFFF0000"/>
      <name val="Calibri"/>
      <family val="2"/>
      <scheme val="minor"/>
    </font>
    <font>
      <sz val="12"/>
      <color theme="1"/>
      <name val="Calibri"/>
      <family val="2"/>
      <scheme val="minor"/>
    </font>
    <font>
      <b/>
      <sz val="10.5"/>
      <color theme="1"/>
      <name val="Arial"/>
      <family val="2"/>
    </font>
    <font>
      <i/>
      <sz val="10.5"/>
      <color theme="1"/>
      <name val="Arial"/>
      <family val="2"/>
    </font>
    <font>
      <b/>
      <i/>
      <u/>
      <sz val="10.5"/>
      <color theme="1"/>
      <name val="Arial"/>
      <family val="2"/>
    </font>
    <font>
      <sz val="7"/>
      <color rgb="FFE84425"/>
      <name val="Times New Roman"/>
      <family val="1"/>
    </font>
    <font>
      <sz val="10"/>
      <color rgb="FFE84425"/>
      <name val="Arial"/>
      <family val="2"/>
    </font>
    <font>
      <b/>
      <sz val="10"/>
      <color rgb="FFE84425"/>
      <name val="Arial"/>
      <family val="2"/>
    </font>
    <font>
      <b/>
      <u/>
      <sz val="11"/>
      <color theme="1"/>
      <name val="Calibri"/>
      <family val="2"/>
      <scheme val="minor"/>
    </font>
    <font>
      <b/>
      <i/>
      <sz val="11"/>
      <color theme="1"/>
      <name val="Calibri"/>
      <family val="2"/>
      <scheme val="minor"/>
    </font>
  </fonts>
  <fills count="6">
    <fill>
      <patternFill patternType="none"/>
    </fill>
    <fill>
      <patternFill patternType="gray125"/>
    </fill>
    <fill>
      <patternFill patternType="solid">
        <fgColor theme="5"/>
        <bgColor indexed="64"/>
      </patternFill>
    </fill>
    <fill>
      <patternFill patternType="solid">
        <fgColor theme="5" tint="0.79998168889431442"/>
        <bgColor indexed="64"/>
      </patternFill>
    </fill>
    <fill>
      <patternFill patternType="solid">
        <fgColor theme="0"/>
        <bgColor indexed="64"/>
      </patternFill>
    </fill>
    <fill>
      <patternFill patternType="solid">
        <fgColor theme="0" tint="-0.14999847407452621"/>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thin">
        <color theme="5"/>
      </left>
      <right style="thin">
        <color theme="5"/>
      </right>
      <top style="thin">
        <color theme="5"/>
      </top>
      <bottom style="thin">
        <color theme="5"/>
      </bottom>
      <diagonal/>
    </border>
    <border>
      <left style="medium">
        <color indexed="64"/>
      </left>
      <right/>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auto="1"/>
      </right>
      <top style="thin">
        <color auto="1"/>
      </top>
      <bottom style="medium">
        <color auto="1"/>
      </bottom>
      <diagonal/>
    </border>
    <border>
      <left/>
      <right/>
      <top style="thin">
        <color theme="5"/>
      </top>
      <bottom/>
      <diagonal/>
    </border>
    <border>
      <left/>
      <right/>
      <top/>
      <bottom style="thin">
        <color theme="5"/>
      </bottom>
      <diagonal/>
    </border>
    <border>
      <left style="thin">
        <color theme="5"/>
      </left>
      <right/>
      <top/>
      <bottom/>
      <diagonal/>
    </border>
    <border>
      <left/>
      <right style="thin">
        <color theme="5"/>
      </right>
      <top/>
      <bottom/>
      <diagonal/>
    </border>
  </borders>
  <cellStyleXfs count="4">
    <xf numFmtId="0" fontId="0" fillId="0" borderId="0"/>
    <xf numFmtId="0" fontId="4" fillId="0" borderId="0" applyNumberFormat="0" applyFill="0" applyBorder="0" applyAlignment="0" applyProtection="0">
      <alignment vertical="top"/>
      <protection locked="0"/>
    </xf>
    <xf numFmtId="43" fontId="12" fillId="0" borderId="0" applyFont="0" applyFill="0" applyBorder="0" applyAlignment="0" applyProtection="0"/>
    <xf numFmtId="0" fontId="18" fillId="0" borderId="0">
      <alignment vertical="top"/>
    </xf>
  </cellStyleXfs>
  <cellXfs count="180">
    <xf numFmtId="0" fontId="0" fillId="0" borderId="0" xfId="0"/>
    <xf numFmtId="0" fontId="1" fillId="0" borderId="0" xfId="0" applyFont="1"/>
    <xf numFmtId="0" fontId="0" fillId="0" borderId="0" xfId="0" applyAlignment="1">
      <alignment vertical="center"/>
    </xf>
    <xf numFmtId="0" fontId="0" fillId="2" borderId="0" xfId="0" applyFill="1" applyAlignment="1">
      <alignment vertical="center"/>
    </xf>
    <xf numFmtId="0" fontId="1" fillId="2" borderId="0" xfId="0" applyFont="1" applyFill="1" applyAlignment="1">
      <alignment vertical="center"/>
    </xf>
    <xf numFmtId="0" fontId="3" fillId="0" borderId="0" xfId="0" applyFont="1" applyAlignment="1">
      <alignment horizontal="center"/>
    </xf>
    <xf numFmtId="0" fontId="6" fillId="0" borderId="0" xfId="0" applyFont="1"/>
    <xf numFmtId="0" fontId="2" fillId="0" borderId="0" xfId="0" applyFont="1" applyAlignment="1">
      <alignment horizontal="center" vertical="center"/>
    </xf>
    <xf numFmtId="0" fontId="3" fillId="2" borderId="1" xfId="0" applyFont="1" applyFill="1" applyBorder="1" applyAlignment="1">
      <alignment horizontal="center" vertical="center"/>
    </xf>
    <xf numFmtId="0" fontId="0" fillId="0" borderId="0" xfId="0" applyAlignment="1">
      <alignment horizontal="center" vertical="center"/>
    </xf>
    <xf numFmtId="0" fontId="7" fillId="2" borderId="2" xfId="0" applyFont="1" applyFill="1" applyBorder="1" applyAlignment="1">
      <alignment horizontal="center" vertical="center" wrapText="1"/>
    </xf>
    <xf numFmtId="0" fontId="7" fillId="2" borderId="4" xfId="0" applyFont="1" applyFill="1" applyBorder="1" applyAlignment="1">
      <alignment horizontal="center" vertical="center" wrapText="1"/>
    </xf>
    <xf numFmtId="49" fontId="0" fillId="3" borderId="1" xfId="0" applyNumberFormat="1" applyFill="1" applyBorder="1" applyProtection="1">
      <protection locked="0"/>
    </xf>
    <xf numFmtId="49" fontId="4" fillId="3" borderId="1" xfId="1" applyNumberFormat="1" applyFill="1" applyBorder="1" applyAlignment="1" applyProtection="1">
      <protection locked="0"/>
    </xf>
    <xf numFmtId="0" fontId="8" fillId="0" borderId="0" xfId="0" applyFont="1" applyAlignment="1">
      <alignment horizontal="center" vertical="center"/>
    </xf>
    <xf numFmtId="0" fontId="5" fillId="0" borderId="0" xfId="0" applyFont="1" applyAlignment="1">
      <alignment horizontal="center" vertical="center" wrapText="1"/>
    </xf>
    <xf numFmtId="0" fontId="8" fillId="0" borderId="0" xfId="0" applyFont="1" applyAlignment="1">
      <alignment horizontal="center" vertical="center" wrapText="1"/>
    </xf>
    <xf numFmtId="0" fontId="9" fillId="0" borderId="0" xfId="0" applyFont="1" applyAlignment="1">
      <alignment horizontal="left" wrapText="1"/>
    </xf>
    <xf numFmtId="0" fontId="9" fillId="0" borderId="0" xfId="0" applyFont="1" applyAlignment="1">
      <alignment horizontal="left" vertical="top" wrapText="1"/>
    </xf>
    <xf numFmtId="0" fontId="8" fillId="0" borderId="0" xfId="0" applyFont="1" applyAlignment="1">
      <alignment wrapText="1"/>
    </xf>
    <xf numFmtId="0" fontId="5" fillId="0" borderId="0" xfId="0" applyFont="1" applyAlignment="1">
      <alignment horizontal="center" vertical="center"/>
    </xf>
    <xf numFmtId="0" fontId="7" fillId="3"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9" fillId="0" borderId="6" xfId="0" applyFont="1" applyBorder="1" applyAlignment="1">
      <alignment horizontal="center" vertical="center" wrapText="1"/>
    </xf>
    <xf numFmtId="0" fontId="7" fillId="3" borderId="1" xfId="0" applyFont="1" applyFill="1" applyBorder="1" applyAlignment="1">
      <alignment horizontal="center" vertical="center"/>
    </xf>
    <xf numFmtId="0" fontId="4" fillId="0" borderId="0" xfId="1" applyAlignment="1" applyProtection="1"/>
    <xf numFmtId="0" fontId="7" fillId="2" borderId="1" xfId="0" applyFont="1" applyFill="1" applyBorder="1" applyAlignment="1">
      <alignment horizontal="center" vertical="center"/>
    </xf>
    <xf numFmtId="0" fontId="5" fillId="0" borderId="0" xfId="0" applyFont="1" applyAlignment="1">
      <alignment horizontal="left" vertical="center" wrapText="1"/>
    </xf>
    <xf numFmtId="0" fontId="4" fillId="0" borderId="0" xfId="1" quotePrefix="1" applyAlignment="1" applyProtection="1">
      <alignment horizontal="justify" vertical="center" wrapText="1"/>
    </xf>
    <xf numFmtId="0" fontId="4" fillId="0" borderId="0" xfId="1" applyAlignment="1" applyProtection="1">
      <alignment horizontal="justify" vertical="center" wrapText="1"/>
    </xf>
    <xf numFmtId="0" fontId="6" fillId="0" borderId="1" xfId="0" applyFont="1" applyBorder="1" applyAlignment="1">
      <alignment horizontal="center" vertical="center" wrapText="1"/>
    </xf>
    <xf numFmtId="0" fontId="6" fillId="0" borderId="5" xfId="0" applyFont="1" applyBorder="1" applyAlignment="1">
      <alignment horizontal="left" vertical="center" wrapText="1"/>
    </xf>
    <xf numFmtId="0" fontId="6" fillId="0" borderId="3" xfId="0" applyFont="1" applyBorder="1" applyAlignment="1">
      <alignment horizontal="left" vertical="center" wrapText="1"/>
    </xf>
    <xf numFmtId="49" fontId="6" fillId="2" borderId="1" xfId="0" applyNumberFormat="1" applyFont="1" applyFill="1" applyBorder="1" applyAlignment="1">
      <alignment horizontal="center"/>
    </xf>
    <xf numFmtId="0" fontId="6" fillId="2" borderId="1" xfId="0" applyFont="1" applyFill="1" applyBorder="1" applyAlignment="1">
      <alignment horizontal="center"/>
    </xf>
    <xf numFmtId="0" fontId="8" fillId="0" borderId="0" xfId="0" applyFont="1"/>
    <xf numFmtId="0" fontId="0" fillId="0" borderId="0" xfId="0" quotePrefix="1" applyAlignment="1">
      <alignment horizontal="left" vertical="center" wrapText="1"/>
    </xf>
    <xf numFmtId="0" fontId="0" fillId="0" borderId="0" xfId="0" quotePrefix="1" applyAlignment="1">
      <alignment horizontal="left" vertical="center"/>
    </xf>
    <xf numFmtId="0" fontId="0" fillId="0" borderId="0" xfId="0" applyAlignment="1">
      <alignment horizontal="left" vertical="center"/>
    </xf>
    <xf numFmtId="0" fontId="0" fillId="0" borderId="0" xfId="0" applyAlignment="1">
      <alignment horizontal="justify" vertical="center" wrapText="1"/>
    </xf>
    <xf numFmtId="0" fontId="0" fillId="0" borderId="1" xfId="0" applyBorder="1"/>
    <xf numFmtId="0" fontId="15" fillId="2" borderId="2" xfId="0" applyFont="1" applyFill="1" applyBorder="1" applyAlignment="1">
      <alignment vertical="center" wrapText="1"/>
    </xf>
    <xf numFmtId="0" fontId="15" fillId="0" borderId="17" xfId="0" applyFont="1" applyBorder="1" applyAlignment="1">
      <alignment vertical="center"/>
    </xf>
    <xf numFmtId="0" fontId="15" fillId="0" borderId="20" xfId="0" applyFont="1" applyBorder="1" applyAlignment="1">
      <alignment vertical="center"/>
    </xf>
    <xf numFmtId="0" fontId="15" fillId="0" borderId="23" xfId="0" applyFont="1" applyBorder="1" applyAlignment="1">
      <alignment vertical="center"/>
    </xf>
    <xf numFmtId="0" fontId="15" fillId="0" borderId="19" xfId="0" applyFont="1" applyBorder="1" applyAlignment="1">
      <alignment vertical="center"/>
    </xf>
    <xf numFmtId="0" fontId="15" fillId="0" borderId="7" xfId="0" applyFont="1" applyBorder="1" applyAlignment="1">
      <alignment vertical="center"/>
    </xf>
    <xf numFmtId="0" fontId="15" fillId="0" borderId="7" xfId="0" applyFont="1" applyBorder="1"/>
    <xf numFmtId="0" fontId="14" fillId="0" borderId="1" xfId="0" applyFont="1" applyBorder="1" applyAlignment="1">
      <alignment horizontal="center" vertical="center" wrapText="1"/>
    </xf>
    <xf numFmtId="0" fontId="13" fillId="2" borderId="2" xfId="0" applyFont="1" applyFill="1" applyBorder="1" applyAlignment="1">
      <alignment horizontal="center" vertical="center" wrapText="1"/>
    </xf>
    <xf numFmtId="0" fontId="15" fillId="0" borderId="1" xfId="0" applyFont="1" applyBorder="1" applyAlignment="1">
      <alignment vertical="center"/>
    </xf>
    <xf numFmtId="0" fontId="5" fillId="4" borderId="1" xfId="0" applyFont="1" applyFill="1" applyBorder="1" applyAlignment="1">
      <alignment horizontal="center" vertical="center"/>
    </xf>
    <xf numFmtId="49" fontId="14" fillId="0" borderId="18" xfId="0" applyNumberFormat="1" applyFont="1" applyBorder="1" applyAlignment="1">
      <alignment vertical="center" wrapText="1"/>
    </xf>
    <xf numFmtId="49" fontId="14" fillId="0" borderId="22" xfId="2" applyNumberFormat="1" applyFont="1" applyBorder="1" applyAlignment="1">
      <alignment vertical="center" wrapText="1"/>
    </xf>
    <xf numFmtId="49" fontId="14" fillId="0" borderId="22" xfId="0" applyNumberFormat="1" applyFont="1" applyBorder="1" applyAlignment="1">
      <alignment vertical="center" wrapText="1"/>
    </xf>
    <xf numFmtId="49" fontId="14" fillId="0" borderId="21" xfId="0" applyNumberFormat="1" applyFont="1" applyBorder="1" applyAlignment="1">
      <alignment vertical="center" wrapText="1"/>
    </xf>
    <xf numFmtId="49" fontId="4" fillId="0" borderId="22" xfId="1" applyNumberFormat="1" applyBorder="1" applyAlignment="1" applyProtection="1">
      <alignment vertical="center" wrapText="1"/>
    </xf>
    <xf numFmtId="0" fontId="3" fillId="0" borderId="1" xfId="0" applyFont="1" applyBorder="1" applyAlignment="1">
      <alignment horizontal="center" vertical="center" wrapText="1"/>
    </xf>
    <xf numFmtId="0" fontId="15" fillId="0" borderId="0" xfId="0" applyFont="1" applyAlignment="1">
      <alignment vertical="center"/>
    </xf>
    <xf numFmtId="49" fontId="4" fillId="0" borderId="0" xfId="1" applyNumberFormat="1" applyBorder="1" applyAlignment="1" applyProtection="1">
      <alignment vertical="center" wrapText="1"/>
    </xf>
    <xf numFmtId="49" fontId="6" fillId="2" borderId="1" xfId="0" applyNumberFormat="1" applyFont="1" applyFill="1" applyBorder="1" applyAlignment="1">
      <alignment horizontal="center" vertical="center"/>
    </xf>
    <xf numFmtId="0" fontId="5" fillId="2" borderId="1" xfId="0" applyFont="1" applyFill="1" applyBorder="1" applyAlignment="1">
      <alignment horizontal="center" vertical="center" wrapText="1"/>
    </xf>
    <xf numFmtId="0" fontId="14" fillId="0" borderId="22" xfId="0" applyFont="1" applyBorder="1"/>
    <xf numFmtId="0" fontId="14" fillId="0" borderId="27" xfId="0" applyFont="1" applyBorder="1"/>
    <xf numFmtId="0" fontId="14" fillId="0" borderId="30" xfId="0" applyFont="1" applyBorder="1"/>
    <xf numFmtId="0" fontId="14" fillId="0" borderId="21" xfId="0" applyFont="1" applyBorder="1"/>
    <xf numFmtId="0" fontId="8" fillId="0" borderId="0" xfId="0" applyFont="1" applyAlignment="1">
      <alignment horizontal="center" wrapText="1"/>
    </xf>
    <xf numFmtId="0" fontId="20" fillId="0" borderId="0" xfId="0" applyFont="1"/>
    <xf numFmtId="0" fontId="19" fillId="0" borderId="0" xfId="0" applyFont="1"/>
    <xf numFmtId="0" fontId="21" fillId="0" borderId="31" xfId="0" applyFont="1" applyBorder="1" applyAlignment="1">
      <alignment horizontal="center" wrapText="1"/>
    </xf>
    <xf numFmtId="0" fontId="3" fillId="0" borderId="0" xfId="0" applyFont="1" applyAlignment="1">
      <alignment horizontal="center" vertical="center" wrapText="1"/>
    </xf>
    <xf numFmtId="0" fontId="3" fillId="2" borderId="1" xfId="0" applyFont="1" applyFill="1" applyBorder="1" applyAlignment="1">
      <alignment horizontal="center" vertical="center" wrapText="1"/>
    </xf>
    <xf numFmtId="0" fontId="22" fillId="0" borderId="0" xfId="0" applyFont="1"/>
    <xf numFmtId="0" fontId="6" fillId="0" borderId="0" xfId="0" applyFont="1" applyAlignment="1">
      <alignment vertical="center" wrapText="1"/>
    </xf>
    <xf numFmtId="0" fontId="0" fillId="0" borderId="0" xfId="0" applyAlignment="1">
      <alignment wrapText="1"/>
    </xf>
    <xf numFmtId="0" fontId="3" fillId="0" borderId="10" xfId="0" applyFont="1" applyBorder="1" applyAlignment="1">
      <alignment horizontal="center" vertical="center" wrapText="1"/>
    </xf>
    <xf numFmtId="0" fontId="22" fillId="0" borderId="0" xfId="0" applyFont="1" applyAlignment="1">
      <alignment horizontal="center" vertical="center"/>
    </xf>
    <xf numFmtId="0" fontId="5" fillId="0" borderId="1" xfId="0" applyFont="1" applyBorder="1" applyAlignment="1">
      <alignment horizontal="center" vertical="center" wrapText="1"/>
    </xf>
    <xf numFmtId="0" fontId="3" fillId="0" borderId="0" xfId="0" applyFont="1" applyAlignment="1">
      <alignment vertical="center" wrapText="1"/>
    </xf>
    <xf numFmtId="0" fontId="24" fillId="0" borderId="1" xfId="0" applyFont="1" applyBorder="1" applyAlignment="1">
      <alignment horizontal="center" vertical="center"/>
    </xf>
    <xf numFmtId="0" fontId="25" fillId="0" borderId="0" xfId="0" applyFont="1"/>
    <xf numFmtId="49" fontId="0" fillId="0" borderId="0" xfId="0" applyNumberFormat="1"/>
    <xf numFmtId="0" fontId="8" fillId="0" borderId="0" xfId="0" applyFont="1" applyAlignment="1">
      <alignment vertical="center" wrapText="1"/>
    </xf>
    <xf numFmtId="0" fontId="5" fillId="0" borderId="0" xfId="0" applyFont="1" applyAlignment="1">
      <alignment vertical="center" wrapText="1"/>
    </xf>
    <xf numFmtId="0" fontId="5" fillId="0" borderId="0" xfId="0" applyFont="1" applyAlignment="1">
      <alignment vertical="center"/>
    </xf>
    <xf numFmtId="0" fontId="10" fillId="0" borderId="0" xfId="0" applyFont="1" applyAlignment="1">
      <alignment vertical="center" wrapText="1"/>
    </xf>
    <xf numFmtId="49" fontId="8" fillId="0" borderId="1" xfId="0" applyNumberFormat="1" applyFont="1" applyBorder="1" applyAlignment="1">
      <alignment horizontal="center"/>
    </xf>
    <xf numFmtId="49" fontId="8" fillId="0" borderId="1" xfId="0" applyNumberFormat="1" applyFont="1" applyBorder="1" applyAlignment="1">
      <alignment horizontal="center" vertical="center" wrapText="1"/>
    </xf>
    <xf numFmtId="0" fontId="8" fillId="0" borderId="1" xfId="0" applyFont="1" applyBorder="1" applyAlignment="1">
      <alignment horizontal="center" vertical="center"/>
    </xf>
    <xf numFmtId="0" fontId="10" fillId="0" borderId="0" xfId="0" applyFont="1" applyAlignment="1">
      <alignment horizontal="center" vertical="center" wrapText="1"/>
    </xf>
    <xf numFmtId="49" fontId="14" fillId="0" borderId="0" xfId="0" applyNumberFormat="1" applyFont="1" applyAlignment="1">
      <alignment vertical="center" wrapText="1"/>
    </xf>
    <xf numFmtId="0" fontId="20" fillId="0" borderId="0" xfId="0" quotePrefix="1" applyFont="1"/>
    <xf numFmtId="49" fontId="26" fillId="0" borderId="1" xfId="0" applyNumberFormat="1" applyFont="1" applyBorder="1" applyAlignment="1">
      <alignment horizontal="center"/>
    </xf>
    <xf numFmtId="49" fontId="8" fillId="0" borderId="0" xfId="0" applyNumberFormat="1" applyFont="1"/>
    <xf numFmtId="0" fontId="0" fillId="0" borderId="0" xfId="0" applyAlignment="1">
      <alignment horizontal="justify" vertical="center"/>
    </xf>
    <xf numFmtId="0" fontId="2" fillId="0" borderId="0" xfId="0" applyFont="1" applyAlignment="1">
      <alignment vertical="center" wrapText="1"/>
    </xf>
    <xf numFmtId="0" fontId="0" fillId="0" borderId="0" xfId="0" applyAlignment="1">
      <alignment vertical="center" wrapText="1"/>
    </xf>
    <xf numFmtId="0" fontId="0" fillId="0" borderId="0" xfId="0" quotePrefix="1" applyAlignment="1">
      <alignment vertical="center"/>
    </xf>
    <xf numFmtId="0" fontId="0" fillId="0" borderId="0" xfId="0" quotePrefix="1" applyAlignment="1">
      <alignment vertical="center" wrapText="1"/>
    </xf>
    <xf numFmtId="0" fontId="11" fillId="0" borderId="0" xfId="1" quotePrefix="1" applyFont="1" applyAlignment="1" applyProtection="1">
      <alignment vertical="center" wrapText="1"/>
    </xf>
    <xf numFmtId="0" fontId="11" fillId="0" borderId="0" xfId="1" quotePrefix="1" applyFont="1" applyAlignment="1" applyProtection="1">
      <alignment horizontal="right" vertical="center" wrapText="1"/>
    </xf>
    <xf numFmtId="0" fontId="4" fillId="0" borderId="0" xfId="1" quotePrefix="1" applyAlignment="1" applyProtection="1">
      <alignment vertical="center" wrapText="1"/>
    </xf>
    <xf numFmtId="0" fontId="4" fillId="0" borderId="0" xfId="1" applyAlignment="1" applyProtection="1">
      <alignment vertical="center" wrapText="1"/>
    </xf>
    <xf numFmtId="0" fontId="14" fillId="0" borderId="18" xfId="0" applyFont="1" applyBorder="1" applyAlignment="1">
      <alignment vertical="center"/>
    </xf>
    <xf numFmtId="0" fontId="14" fillId="0" borderId="1" xfId="0" quotePrefix="1" applyFont="1" applyBorder="1" applyAlignment="1">
      <alignment horizontal="right" vertical="center"/>
    </xf>
    <xf numFmtId="0" fontId="8" fillId="0" borderId="25" xfId="0" applyFont="1" applyBorder="1" applyAlignment="1">
      <alignment horizontal="center"/>
    </xf>
    <xf numFmtId="0" fontId="0" fillId="0" borderId="9" xfId="0" applyBorder="1"/>
    <xf numFmtId="49" fontId="5" fillId="0" borderId="1" xfId="0" applyNumberFormat="1" applyFont="1" applyBorder="1" applyAlignment="1">
      <alignment horizontal="center" wrapText="1"/>
    </xf>
    <xf numFmtId="49" fontId="2" fillId="0" borderId="0" xfId="0" applyNumberFormat="1" applyFont="1" applyAlignment="1">
      <alignment horizontal="center" vertical="center" wrapText="1"/>
    </xf>
    <xf numFmtId="0" fontId="2" fillId="0" borderId="0" xfId="0" applyFont="1" applyAlignment="1">
      <alignment horizontal="center" wrapText="1"/>
    </xf>
    <xf numFmtId="49" fontId="23" fillId="0" borderId="0" xfId="0" applyNumberFormat="1" applyFont="1" applyAlignment="1">
      <alignment horizontal="center" vertical="center"/>
    </xf>
    <xf numFmtId="0" fontId="15" fillId="0" borderId="32" xfId="0" applyFont="1" applyBorder="1" applyAlignment="1">
      <alignment vertical="center"/>
    </xf>
    <xf numFmtId="0" fontId="0" fillId="0" borderId="33" xfId="0" applyBorder="1"/>
    <xf numFmtId="49" fontId="14" fillId="0" borderId="6" xfId="0" applyNumberFormat="1" applyFont="1" applyBorder="1" applyAlignment="1">
      <alignment vertical="center" wrapText="1"/>
    </xf>
    <xf numFmtId="0" fontId="15" fillId="5" borderId="6" xfId="0" applyFont="1" applyFill="1" applyBorder="1" applyAlignment="1">
      <alignment vertical="center"/>
    </xf>
    <xf numFmtId="49" fontId="14" fillId="5" borderId="11" xfId="0" applyNumberFormat="1" applyFont="1" applyFill="1" applyBorder="1" applyAlignment="1">
      <alignment vertical="center" wrapText="1"/>
    </xf>
    <xf numFmtId="0" fontId="27" fillId="0" borderId="26" xfId="0" applyFont="1" applyBorder="1"/>
    <xf numFmtId="0" fontId="28" fillId="0" borderId="12" xfId="0" applyFont="1" applyBorder="1"/>
    <xf numFmtId="0" fontId="0" fillId="5" borderId="11" xfId="0" applyFill="1" applyBorder="1"/>
    <xf numFmtId="49" fontId="14" fillId="5" borderId="7" xfId="0" applyNumberFormat="1" applyFont="1" applyFill="1" applyBorder="1" applyAlignment="1">
      <alignment vertical="center" wrapText="1"/>
    </xf>
    <xf numFmtId="0" fontId="14" fillId="0" borderId="20" xfId="0" applyFont="1" applyBorder="1" applyAlignment="1">
      <alignment horizontal="right"/>
    </xf>
    <xf numFmtId="0" fontId="14" fillId="0" borderId="23" xfId="0" applyFont="1" applyBorder="1" applyAlignment="1">
      <alignment horizontal="right"/>
    </xf>
    <xf numFmtId="0" fontId="14" fillId="0" borderId="24" xfId="0" applyFont="1" applyBorder="1" applyAlignment="1">
      <alignment horizontal="right"/>
    </xf>
    <xf numFmtId="0" fontId="14" fillId="0" borderId="29" xfId="0" applyFont="1" applyBorder="1" applyAlignment="1">
      <alignment horizontal="right"/>
    </xf>
    <xf numFmtId="0" fontId="0" fillId="0" borderId="32" xfId="0" applyBorder="1"/>
    <xf numFmtId="0" fontId="14" fillId="0" borderId="17" xfId="0" applyFont="1" applyBorder="1" applyAlignment="1">
      <alignment horizontal="right"/>
    </xf>
    <xf numFmtId="0" fontId="0" fillId="0" borderId="22" xfId="0" applyBorder="1"/>
    <xf numFmtId="0" fontId="0" fillId="0" borderId="27" xfId="0" applyBorder="1"/>
    <xf numFmtId="0" fontId="16" fillId="0" borderId="34" xfId="0" applyFont="1" applyBorder="1" applyAlignment="1">
      <alignment horizontal="left" vertical="top" wrapText="1"/>
    </xf>
    <xf numFmtId="0" fontId="16" fillId="0" borderId="34" xfId="0" applyFont="1" applyBorder="1" applyAlignment="1">
      <alignment horizontal="center" vertical="top" wrapText="1"/>
    </xf>
    <xf numFmtId="0" fontId="0" fillId="0" borderId="35" xfId="0" applyBorder="1"/>
    <xf numFmtId="0" fontId="0" fillId="0" borderId="36" xfId="0" applyBorder="1"/>
    <xf numFmtId="0" fontId="16" fillId="0" borderId="37" xfId="0" applyFont="1" applyBorder="1" applyAlignment="1">
      <alignment horizontal="center" vertical="top" wrapText="1"/>
    </xf>
    <xf numFmtId="0" fontId="0" fillId="0" borderId="38" xfId="0" applyBorder="1"/>
    <xf numFmtId="0" fontId="0" fillId="0" borderId="39" xfId="0" applyBorder="1"/>
    <xf numFmtId="0" fontId="4" fillId="0" borderId="34" xfId="1" applyBorder="1" applyAlignment="1" applyProtection="1">
      <alignment horizontal="center" vertical="top" wrapText="1"/>
    </xf>
    <xf numFmtId="0" fontId="0" fillId="0" borderId="0" xfId="0" quotePrefix="1"/>
    <xf numFmtId="0" fontId="8" fillId="0" borderId="0" xfId="0" quotePrefix="1" applyFont="1"/>
    <xf numFmtId="0" fontId="2" fillId="0" borderId="0" xfId="0" quotePrefix="1" applyFont="1" applyAlignment="1">
      <alignment horizontal="center" vertical="center"/>
    </xf>
    <xf numFmtId="0" fontId="14" fillId="0" borderId="0" xfId="0" quotePrefix="1" applyFont="1" applyAlignment="1">
      <alignment horizontal="right" vertical="center"/>
    </xf>
    <xf numFmtId="49" fontId="14" fillId="0" borderId="1" xfId="0" applyNumberFormat="1" applyFont="1" applyBorder="1" applyAlignment="1">
      <alignment vertical="center" wrapText="1"/>
    </xf>
    <xf numFmtId="0" fontId="0" fillId="0" borderId="0" xfId="0" quotePrefix="1" applyAlignment="1">
      <alignment wrapText="1"/>
    </xf>
    <xf numFmtId="0" fontId="8" fillId="0" borderId="0" xfId="0" quotePrefix="1" applyFont="1" applyAlignment="1">
      <alignment horizontal="center" vertical="center" wrapText="1"/>
    </xf>
    <xf numFmtId="0" fontId="20" fillId="0" borderId="42" xfId="0" applyFont="1" applyBorder="1"/>
    <xf numFmtId="0" fontId="0" fillId="0" borderId="43" xfId="0" applyBorder="1"/>
    <xf numFmtId="0" fontId="15" fillId="0" borderId="9" xfId="0" applyFont="1" applyBorder="1" applyAlignment="1">
      <alignment vertical="center"/>
    </xf>
    <xf numFmtId="0" fontId="14" fillId="0" borderId="0" xfId="0" applyFont="1" applyAlignment="1">
      <alignment horizontal="justify" vertical="center"/>
    </xf>
    <xf numFmtId="0" fontId="31" fillId="0" borderId="0" xfId="0" applyFont="1" applyAlignment="1">
      <alignment horizontal="justify" vertical="center"/>
    </xf>
    <xf numFmtId="0" fontId="1" fillId="0" borderId="0" xfId="0" applyFont="1" applyAlignment="1">
      <alignment horizontal="left"/>
    </xf>
    <xf numFmtId="0" fontId="1" fillId="0" borderId="1" xfId="0" applyFont="1" applyBorder="1" applyAlignment="1">
      <alignment horizontal="left" vertical="center" wrapText="1"/>
    </xf>
    <xf numFmtId="0" fontId="0" fillId="0" borderId="0" xfId="0" applyAlignment="1">
      <alignment horizontal="left"/>
    </xf>
    <xf numFmtId="0" fontId="14" fillId="0" borderId="1" xfId="0" applyFont="1" applyBorder="1" applyAlignment="1">
      <alignment horizontal="justify" vertical="center"/>
    </xf>
    <xf numFmtId="0" fontId="4" fillId="0" borderId="0" xfId="1" applyAlignment="1" applyProtection="1">
      <alignment horizontal="left"/>
    </xf>
    <xf numFmtId="0" fontId="33" fillId="0" borderId="0" xfId="0" applyFont="1"/>
    <xf numFmtId="0" fontId="34" fillId="0" borderId="0" xfId="0" applyFont="1"/>
    <xf numFmtId="0" fontId="0" fillId="0" borderId="0" xfId="0" applyAlignment="1">
      <alignment horizontal="center"/>
    </xf>
    <xf numFmtId="0" fontId="1" fillId="2" borderId="0" xfId="0" applyFont="1" applyFill="1" applyAlignment="1">
      <alignment horizontal="left"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13" fillId="2" borderId="16" xfId="0" applyFont="1" applyFill="1" applyBorder="1" applyAlignment="1">
      <alignment horizontal="center" vertical="center"/>
    </xf>
    <xf numFmtId="0" fontId="3" fillId="0" borderId="0" xfId="0" applyFont="1" applyAlignment="1">
      <alignment horizontal="center"/>
    </xf>
    <xf numFmtId="0" fontId="15" fillId="2" borderId="28"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 fillId="0" borderId="40" xfId="0" applyFont="1" applyBorder="1" applyAlignment="1">
      <alignment horizontal="left" vertical="center" wrapText="1"/>
    </xf>
    <xf numFmtId="0" fontId="1" fillId="0" borderId="0" xfId="0" applyFont="1" applyAlignment="1">
      <alignment horizontal="left" vertical="center" wrapText="1"/>
    </xf>
    <xf numFmtId="0" fontId="1" fillId="0" borderId="41" xfId="0" applyFont="1" applyBorder="1" applyAlignment="1">
      <alignment horizontal="left" vertical="center" wrapText="1"/>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22" fillId="0" borderId="10" xfId="0" applyFont="1" applyBorder="1" applyAlignment="1">
      <alignment horizontal="center" vertical="center"/>
    </xf>
    <xf numFmtId="0" fontId="6" fillId="2" borderId="12"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23" fillId="0" borderId="0" xfId="0" applyFont="1" applyAlignment="1">
      <alignment horizontal="left" wrapText="1"/>
    </xf>
    <xf numFmtId="0" fontId="23" fillId="0" borderId="0" xfId="0" applyFont="1" applyAlignment="1">
      <alignment horizontal="left"/>
    </xf>
    <xf numFmtId="0" fontId="31" fillId="0" borderId="10" xfId="0" applyFont="1" applyBorder="1" applyAlignment="1">
      <alignment horizontal="center" vertical="center"/>
    </xf>
  </cellXfs>
  <cellStyles count="4">
    <cellStyle name="Lien hypertexte" xfId="1" builtinId="8"/>
    <cellStyle name="Milliers" xfId="2" builtinId="3"/>
    <cellStyle name="Normal" xfId="0" builtinId="0"/>
    <cellStyle name="Normal 2" xfId="3" xr:uid="{1D9CDFAE-BBC6-465F-ACA7-1938C3FFE5E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7227941591940685"/>
          <c:y val="0.19038707202079316"/>
          <c:w val="0.40518309812231335"/>
          <c:h val="0.88507662184773239"/>
        </c:manualLayout>
      </c:layout>
      <c:radarChart>
        <c:radarStyle val="marker"/>
        <c:varyColors val="0"/>
        <c:ser>
          <c:idx val="0"/>
          <c:order val="0"/>
          <c:spPr>
            <a:ln w="34925" cap="rnd">
              <a:solidFill>
                <a:schemeClr val="accent2"/>
              </a:solidFill>
              <a:round/>
            </a:ln>
            <a:effectLst>
              <a:outerShdw blurRad="57150" dist="19050" dir="5400000" algn="ctr" rotWithShape="0">
                <a:srgbClr val="000000">
                  <a:alpha val="63000"/>
                </a:srgbClr>
              </a:outerShdw>
            </a:effectLst>
          </c:spPr>
          <c:marker>
            <c:symbol val="circle"/>
            <c:size val="6"/>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w="9525">
                <a:solidFill>
                  <a:schemeClr val="accent2"/>
                </a:solidFill>
                <a:round/>
              </a:ln>
              <a:effectLst>
                <a:outerShdw blurRad="57150" dist="19050" dir="5400000" algn="ctr" rotWithShape="0">
                  <a:srgbClr val="000000">
                    <a:alpha val="63000"/>
                  </a:srgbClr>
                </a:outerShdw>
              </a:effectLst>
            </c:spPr>
          </c:marker>
          <c:cat>
            <c:strRef>
              <c:f>Synthese!$G$20:$G$26</c:f>
              <c:strCache>
                <c:ptCount val="7"/>
                <c:pt idx="0">
                  <c:v>Stratégie économique et financière</c:v>
                </c:pt>
                <c:pt idx="1">
                  <c:v>Stratégie globale de la structure</c:v>
                </c:pt>
                <c:pt idx="2">
                  <c:v>Organisation interne </c:v>
                </c:pt>
                <c:pt idx="3">
                  <c:v>Communication</c:v>
                </c:pt>
                <c:pt idx="4">
                  <c:v>Stratégie de mutualisation, partenariat, filière</c:v>
                </c:pt>
                <c:pt idx="5">
                  <c:v>Numérique</c:v>
                </c:pt>
                <c:pt idx="6">
                  <c:v>Transformation Ecologique</c:v>
                </c:pt>
              </c:strCache>
            </c:strRef>
          </c:cat>
          <c:val>
            <c:numRef>
              <c:f>Synthese!$H$20:$H$26</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DCA0-492A-9F33-099CAD8104E6}"/>
            </c:ext>
          </c:extLst>
        </c:ser>
        <c:dLbls>
          <c:showLegendKey val="0"/>
          <c:showVal val="0"/>
          <c:showCatName val="0"/>
          <c:showSerName val="0"/>
          <c:showPercent val="0"/>
          <c:showBubbleSize val="0"/>
        </c:dLbls>
        <c:axId val="510880352"/>
        <c:axId val="510876744"/>
      </c:radarChart>
      <c:catAx>
        <c:axId val="51088035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fr-FR"/>
          </a:p>
        </c:txPr>
        <c:crossAx val="510876744"/>
        <c:crosses val="autoZero"/>
        <c:auto val="1"/>
        <c:lblAlgn val="ctr"/>
        <c:lblOffset val="100"/>
        <c:noMultiLvlLbl val="0"/>
      </c:catAx>
      <c:valAx>
        <c:axId val="510876744"/>
        <c:scaling>
          <c:orientation val="minMax"/>
          <c:max val="12"/>
        </c:scaling>
        <c:delete val="1"/>
        <c:axPos val="l"/>
        <c:majorGridlines>
          <c:spPr>
            <a:ln w="9525" cap="flat" cmpd="dbl" algn="ctr">
              <a:solidFill>
                <a:schemeClr val="tx1">
                  <a:lumMod val="15000"/>
                  <a:lumOff val="85000"/>
                </a:schemeClr>
              </a:solidFill>
              <a:round/>
            </a:ln>
            <a:effectLst/>
          </c:spPr>
        </c:majorGridlines>
        <c:numFmt formatCode="General" sourceLinked="1"/>
        <c:majorTickMark val="none"/>
        <c:minorTickMark val="none"/>
        <c:tickLblPos val="nextTo"/>
        <c:crossAx val="51088035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5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8" Type="http://schemas.openxmlformats.org/officeDocument/2006/relationships/image" Target="../media/image12.png"/><Relationship Id="rId3" Type="http://schemas.openxmlformats.org/officeDocument/2006/relationships/image" Target="../media/image7.png"/><Relationship Id="rId7" Type="http://schemas.openxmlformats.org/officeDocument/2006/relationships/image" Target="../media/image11.png"/><Relationship Id="rId12" Type="http://schemas.openxmlformats.org/officeDocument/2006/relationships/image" Target="../media/image2.png"/><Relationship Id="rId2" Type="http://schemas.openxmlformats.org/officeDocument/2006/relationships/image" Target="../media/image6.png"/><Relationship Id="rId1" Type="http://schemas.openxmlformats.org/officeDocument/2006/relationships/image" Target="../media/image5.jpeg"/><Relationship Id="rId6" Type="http://schemas.openxmlformats.org/officeDocument/2006/relationships/image" Target="../media/image10.png"/><Relationship Id="rId11" Type="http://schemas.openxmlformats.org/officeDocument/2006/relationships/image" Target="../media/image15.png"/><Relationship Id="rId5" Type="http://schemas.openxmlformats.org/officeDocument/2006/relationships/image" Target="../media/image9.png"/><Relationship Id="rId10" Type="http://schemas.openxmlformats.org/officeDocument/2006/relationships/image" Target="../media/image14.png"/><Relationship Id="rId4" Type="http://schemas.openxmlformats.org/officeDocument/2006/relationships/image" Target="../media/image8.png"/><Relationship Id="rId9" Type="http://schemas.openxmlformats.org/officeDocument/2006/relationships/image" Target="../media/image13.png"/></Relationships>
</file>

<file path=xl/drawings/_rels/drawing5.xml.rels><?xml version="1.0" encoding="UTF-8" standalone="yes"?>
<Relationships xmlns="http://schemas.openxmlformats.org/package/2006/relationships"><Relationship Id="rId8" Type="http://schemas.openxmlformats.org/officeDocument/2006/relationships/image" Target="../media/image15.png"/><Relationship Id="rId3" Type="http://schemas.openxmlformats.org/officeDocument/2006/relationships/image" Target="../media/image7.png"/><Relationship Id="rId7" Type="http://schemas.openxmlformats.org/officeDocument/2006/relationships/image" Target="../media/image14.png"/><Relationship Id="rId2" Type="http://schemas.openxmlformats.org/officeDocument/2006/relationships/image" Target="../media/image6.png"/><Relationship Id="rId1" Type="http://schemas.openxmlformats.org/officeDocument/2006/relationships/image" Target="../media/image5.jpeg"/><Relationship Id="rId6" Type="http://schemas.openxmlformats.org/officeDocument/2006/relationships/image" Target="../media/image13.png"/><Relationship Id="rId5" Type="http://schemas.openxmlformats.org/officeDocument/2006/relationships/image" Target="../media/image12.png"/><Relationship Id="rId4" Type="http://schemas.openxmlformats.org/officeDocument/2006/relationships/image" Target="../media/image8.png"/><Relationship Id="rId9"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jpeg"/></Relationships>
</file>

<file path=xl/drawings/_rels/drawing7.xml.rels><?xml version="1.0" encoding="UTF-8" standalone="yes"?>
<Relationships xmlns="http://schemas.openxmlformats.org/package/2006/relationships"><Relationship Id="rId8" Type="http://schemas.openxmlformats.org/officeDocument/2006/relationships/image" Target="../media/image22.png"/><Relationship Id="rId3" Type="http://schemas.openxmlformats.org/officeDocument/2006/relationships/image" Target="../media/image17.png"/><Relationship Id="rId7" Type="http://schemas.openxmlformats.org/officeDocument/2006/relationships/image" Target="../media/image21.png"/><Relationship Id="rId2" Type="http://schemas.openxmlformats.org/officeDocument/2006/relationships/chart" Target="../charts/chart1.xml"/><Relationship Id="rId1" Type="http://schemas.openxmlformats.org/officeDocument/2006/relationships/image" Target="../media/image16.jpeg"/><Relationship Id="rId6" Type="http://schemas.openxmlformats.org/officeDocument/2006/relationships/image" Target="../media/image20.png"/><Relationship Id="rId5" Type="http://schemas.openxmlformats.org/officeDocument/2006/relationships/image" Target="../media/image19.png"/><Relationship Id="rId10" Type="http://schemas.openxmlformats.org/officeDocument/2006/relationships/image" Target="../media/image2.png"/><Relationship Id="rId4" Type="http://schemas.openxmlformats.org/officeDocument/2006/relationships/image" Target="../media/image18.png"/><Relationship Id="rId9" Type="http://schemas.openxmlformats.org/officeDocument/2006/relationships/image" Target="../media/image23.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1631950</xdr:colOff>
      <xdr:row>3</xdr:row>
      <xdr:rowOff>170912</xdr:rowOff>
    </xdr:to>
    <xdr:pic>
      <xdr:nvPicPr>
        <xdr:cNvPr id="7" name="Image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393950" cy="742412"/>
        </a:xfrm>
        <a:prstGeom prst="rect">
          <a:avLst/>
        </a:prstGeom>
      </xdr:spPr>
    </xdr:pic>
    <xdr:clientData/>
  </xdr:twoCellAnchor>
  <xdr:twoCellAnchor editAs="oneCell">
    <xdr:from>
      <xdr:col>1</xdr:col>
      <xdr:colOff>4530394</xdr:colOff>
      <xdr:row>0</xdr:row>
      <xdr:rowOff>119269</xdr:rowOff>
    </xdr:from>
    <xdr:to>
      <xdr:col>1</xdr:col>
      <xdr:colOff>5395417</xdr:colOff>
      <xdr:row>4</xdr:row>
      <xdr:rowOff>16321</xdr:rowOff>
    </xdr:to>
    <xdr:pic>
      <xdr:nvPicPr>
        <xdr:cNvPr id="9" name="Image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325524" y="119269"/>
          <a:ext cx="865023" cy="639174"/>
        </a:xfrm>
        <a:prstGeom prst="rect">
          <a:avLst/>
        </a:prstGeom>
      </xdr:spPr>
    </xdr:pic>
    <xdr:clientData/>
  </xdr:twoCellAnchor>
  <xdr:twoCellAnchor editAs="oneCell">
    <xdr:from>
      <xdr:col>1</xdr:col>
      <xdr:colOff>0</xdr:colOff>
      <xdr:row>25</xdr:row>
      <xdr:rowOff>0</xdr:rowOff>
    </xdr:from>
    <xdr:to>
      <xdr:col>1</xdr:col>
      <xdr:colOff>4427604</xdr:colOff>
      <xdr:row>29</xdr:row>
      <xdr:rowOff>113476</xdr:rowOff>
    </xdr:to>
    <xdr:pic>
      <xdr:nvPicPr>
        <xdr:cNvPr id="4" name="Image 3">
          <a:extLst>
            <a:ext uri="{FF2B5EF4-FFF2-40B4-BE49-F238E27FC236}">
              <a16:creationId xmlns:a16="http://schemas.microsoft.com/office/drawing/2014/main" id="{D5F2510F-E5C0-C4A1-976B-EBB97D8569F2}"/>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88894" y="5674659"/>
          <a:ext cx="4427604" cy="83065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63499</xdr:colOff>
      <xdr:row>0</xdr:row>
      <xdr:rowOff>0</xdr:rowOff>
    </xdr:from>
    <xdr:to>
      <xdr:col>0</xdr:col>
      <xdr:colOff>2469780</xdr:colOff>
      <xdr:row>3</xdr:row>
      <xdr:rowOff>182562</xdr:rowOff>
    </xdr:to>
    <xdr:pic>
      <xdr:nvPicPr>
        <xdr:cNvPr id="10" name="Image 9">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499" y="0"/>
          <a:ext cx="2436973" cy="730250"/>
        </a:xfrm>
        <a:prstGeom prst="rect">
          <a:avLst/>
        </a:prstGeom>
      </xdr:spPr>
    </xdr:pic>
    <xdr:clientData/>
  </xdr:twoCellAnchor>
  <xdr:twoCellAnchor>
    <xdr:from>
      <xdr:col>2</xdr:col>
      <xdr:colOff>719666</xdr:colOff>
      <xdr:row>28</xdr:row>
      <xdr:rowOff>35860</xdr:rowOff>
    </xdr:from>
    <xdr:to>
      <xdr:col>3</xdr:col>
      <xdr:colOff>735105</xdr:colOff>
      <xdr:row>30</xdr:row>
      <xdr:rowOff>170330</xdr:rowOff>
    </xdr:to>
    <xdr:sp macro="" textlink="">
      <xdr:nvSpPr>
        <xdr:cNvPr id="2" name="ZoneTexte 1">
          <a:extLst>
            <a:ext uri="{FF2B5EF4-FFF2-40B4-BE49-F238E27FC236}">
              <a16:creationId xmlns:a16="http://schemas.microsoft.com/office/drawing/2014/main" id="{467B70C6-48CD-4D3D-A8DA-55862ED02F56}"/>
            </a:ext>
          </a:extLst>
        </xdr:cNvPr>
        <xdr:cNvSpPr txBox="1"/>
      </xdr:nvSpPr>
      <xdr:spPr>
        <a:xfrm>
          <a:off x="6959101" y="3092825"/>
          <a:ext cx="2579345" cy="493058"/>
        </a:xfrm>
        <a:prstGeom prst="rect">
          <a:avLst/>
        </a:prstGeom>
        <a:solidFill>
          <a:schemeClr val="lt1"/>
        </a:solidFill>
        <a:ln w="9525"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050" b="1"/>
            <a:t>Cliquer dans la case pour faire votre choix</a:t>
          </a:r>
        </a:p>
      </xdr:txBody>
    </xdr:sp>
    <xdr:clientData/>
  </xdr:twoCellAnchor>
  <xdr:twoCellAnchor>
    <xdr:from>
      <xdr:col>2</xdr:col>
      <xdr:colOff>220137</xdr:colOff>
      <xdr:row>29</xdr:row>
      <xdr:rowOff>25400</xdr:rowOff>
    </xdr:from>
    <xdr:to>
      <xdr:col>2</xdr:col>
      <xdr:colOff>672356</xdr:colOff>
      <xdr:row>30</xdr:row>
      <xdr:rowOff>1</xdr:rowOff>
    </xdr:to>
    <xdr:sp macro="" textlink="">
      <xdr:nvSpPr>
        <xdr:cNvPr id="4" name="Flèche : gauche 3">
          <a:extLst>
            <a:ext uri="{FF2B5EF4-FFF2-40B4-BE49-F238E27FC236}">
              <a16:creationId xmlns:a16="http://schemas.microsoft.com/office/drawing/2014/main" id="{46622D6A-7C66-4299-86CA-B671A2E2BDC3}"/>
            </a:ext>
          </a:extLst>
        </xdr:cNvPr>
        <xdr:cNvSpPr/>
      </xdr:nvSpPr>
      <xdr:spPr>
        <a:xfrm>
          <a:off x="6358470" y="2988733"/>
          <a:ext cx="452219" cy="160868"/>
        </a:xfrm>
        <a:prstGeom prst="leftArrow">
          <a:avLst/>
        </a:prstGeom>
        <a:solidFill>
          <a:schemeClr val="accent2"/>
        </a:solidFill>
        <a:ln>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xdr:col>
      <xdr:colOff>228603</xdr:colOff>
      <xdr:row>30</xdr:row>
      <xdr:rowOff>33866</xdr:rowOff>
    </xdr:from>
    <xdr:to>
      <xdr:col>2</xdr:col>
      <xdr:colOff>680822</xdr:colOff>
      <xdr:row>31</xdr:row>
      <xdr:rowOff>8467</xdr:rowOff>
    </xdr:to>
    <xdr:sp macro="" textlink="">
      <xdr:nvSpPr>
        <xdr:cNvPr id="5" name="Flèche : gauche 4">
          <a:extLst>
            <a:ext uri="{FF2B5EF4-FFF2-40B4-BE49-F238E27FC236}">
              <a16:creationId xmlns:a16="http://schemas.microsoft.com/office/drawing/2014/main" id="{4CC2A5A5-1015-47F7-BCB3-AC8718BE595A}"/>
            </a:ext>
          </a:extLst>
        </xdr:cNvPr>
        <xdr:cNvSpPr/>
      </xdr:nvSpPr>
      <xdr:spPr>
        <a:xfrm>
          <a:off x="6366936" y="3183466"/>
          <a:ext cx="452219" cy="160868"/>
        </a:xfrm>
        <a:prstGeom prst="leftArrow">
          <a:avLst/>
        </a:prstGeom>
        <a:solidFill>
          <a:schemeClr val="accent2"/>
        </a:solidFill>
        <a:ln>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editAs="oneCell">
    <xdr:from>
      <xdr:col>3</xdr:col>
      <xdr:colOff>2608731</xdr:colOff>
      <xdr:row>0</xdr:row>
      <xdr:rowOff>98612</xdr:rowOff>
    </xdr:from>
    <xdr:to>
      <xdr:col>3</xdr:col>
      <xdr:colOff>3473754</xdr:colOff>
      <xdr:row>3</xdr:row>
      <xdr:rowOff>174958</xdr:rowOff>
    </xdr:to>
    <xdr:pic>
      <xdr:nvPicPr>
        <xdr:cNvPr id="7" name="Image 6">
          <a:extLst>
            <a:ext uri="{FF2B5EF4-FFF2-40B4-BE49-F238E27FC236}">
              <a16:creationId xmlns:a16="http://schemas.microsoft.com/office/drawing/2014/main" id="{A8D6D762-C448-451F-A4AE-9B96BE87A2A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313460" y="98612"/>
          <a:ext cx="865023" cy="614228"/>
        </a:xfrm>
        <a:prstGeom prst="rect">
          <a:avLst/>
        </a:prstGeom>
      </xdr:spPr>
    </xdr:pic>
    <xdr:clientData/>
  </xdr:twoCellAnchor>
  <xdr:twoCellAnchor>
    <xdr:from>
      <xdr:col>2</xdr:col>
      <xdr:colOff>226611</xdr:colOff>
      <xdr:row>28</xdr:row>
      <xdr:rowOff>12451</xdr:rowOff>
    </xdr:from>
    <xdr:to>
      <xdr:col>2</xdr:col>
      <xdr:colOff>678830</xdr:colOff>
      <xdr:row>28</xdr:row>
      <xdr:rowOff>166346</xdr:rowOff>
    </xdr:to>
    <xdr:sp macro="" textlink="">
      <xdr:nvSpPr>
        <xdr:cNvPr id="8" name="Flèche : gauche 7">
          <a:extLst>
            <a:ext uri="{FF2B5EF4-FFF2-40B4-BE49-F238E27FC236}">
              <a16:creationId xmlns:a16="http://schemas.microsoft.com/office/drawing/2014/main" id="{99A693BE-5731-4C4C-B4EF-ACDDD0D1D043}"/>
            </a:ext>
          </a:extLst>
        </xdr:cNvPr>
        <xdr:cNvSpPr/>
      </xdr:nvSpPr>
      <xdr:spPr>
        <a:xfrm>
          <a:off x="6466046" y="3069416"/>
          <a:ext cx="452219" cy="153895"/>
        </a:xfrm>
        <a:prstGeom prst="leftArrow">
          <a:avLst/>
        </a:prstGeom>
        <a:solidFill>
          <a:schemeClr val="accent2"/>
        </a:solidFill>
        <a:ln>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444500</xdr:colOff>
      <xdr:row>0</xdr:row>
      <xdr:rowOff>0</xdr:rowOff>
    </xdr:from>
    <xdr:to>
      <xdr:col>4</xdr:col>
      <xdr:colOff>3136900</xdr:colOff>
      <xdr:row>6</xdr:row>
      <xdr:rowOff>78004</xdr:rowOff>
    </xdr:to>
    <xdr:pic>
      <xdr:nvPicPr>
        <xdr:cNvPr id="2" name="Imag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4500" y="0"/>
          <a:ext cx="5418667" cy="1703604"/>
        </a:xfrm>
        <a:prstGeom prst="rect">
          <a:avLst/>
        </a:prstGeom>
      </xdr:spPr>
    </xdr:pic>
    <xdr:clientData/>
  </xdr:twoCellAnchor>
  <xdr:twoCellAnchor>
    <xdr:from>
      <xdr:col>11</xdr:col>
      <xdr:colOff>193963</xdr:colOff>
      <xdr:row>9</xdr:row>
      <xdr:rowOff>123800</xdr:rowOff>
    </xdr:from>
    <xdr:to>
      <xdr:col>15</xdr:col>
      <xdr:colOff>656481</xdr:colOff>
      <xdr:row>29</xdr:row>
      <xdr:rowOff>180109</xdr:rowOff>
    </xdr:to>
    <xdr:sp macro="" textlink="">
      <xdr:nvSpPr>
        <xdr:cNvPr id="3" name="Rectangle 2">
          <a:extLst>
            <a:ext uri="{FF2B5EF4-FFF2-40B4-BE49-F238E27FC236}">
              <a16:creationId xmlns:a16="http://schemas.microsoft.com/office/drawing/2014/main" id="{00000000-0008-0000-0200-000003000000}"/>
            </a:ext>
          </a:extLst>
        </xdr:cNvPr>
        <xdr:cNvSpPr/>
      </xdr:nvSpPr>
      <xdr:spPr>
        <a:xfrm>
          <a:off x="19063854" y="3102527"/>
          <a:ext cx="4702009" cy="23193400"/>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6</xdr:col>
      <xdr:colOff>932411</xdr:colOff>
      <xdr:row>1</xdr:row>
      <xdr:rowOff>103909</xdr:rowOff>
    </xdr:from>
    <xdr:to>
      <xdr:col>9</xdr:col>
      <xdr:colOff>20782</xdr:colOff>
      <xdr:row>4</xdr:row>
      <xdr:rowOff>225829</xdr:rowOff>
    </xdr:to>
    <xdr:sp macro="" textlink="">
      <xdr:nvSpPr>
        <xdr:cNvPr id="4" name="ZoneTexte 3">
          <a:extLst>
            <a:ext uri="{FF2B5EF4-FFF2-40B4-BE49-F238E27FC236}">
              <a16:creationId xmlns:a16="http://schemas.microsoft.com/office/drawing/2014/main" id="{E06DB949-0219-4B3D-8627-3950D5568D6A}"/>
            </a:ext>
          </a:extLst>
        </xdr:cNvPr>
        <xdr:cNvSpPr txBox="1"/>
      </xdr:nvSpPr>
      <xdr:spPr>
        <a:xfrm>
          <a:off x="13720156" y="367145"/>
          <a:ext cx="3591099" cy="911629"/>
        </a:xfrm>
        <a:prstGeom prst="rect">
          <a:avLst/>
        </a:prstGeom>
        <a:solidFill>
          <a:schemeClr val="lt1"/>
        </a:solidFill>
        <a:ln w="12700"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2400" b="1"/>
            <a:t>Cliquer dans chaque case pour faire votre choix</a:t>
          </a:r>
        </a:p>
      </xdr:txBody>
    </xdr:sp>
    <xdr:clientData/>
  </xdr:twoCellAnchor>
  <xdr:twoCellAnchor editAs="oneCell">
    <xdr:from>
      <xdr:col>5</xdr:col>
      <xdr:colOff>5888181</xdr:colOff>
      <xdr:row>0</xdr:row>
      <xdr:rowOff>221671</xdr:rowOff>
    </xdr:from>
    <xdr:to>
      <xdr:col>6</xdr:col>
      <xdr:colOff>429492</xdr:colOff>
      <xdr:row>4</xdr:row>
      <xdr:rowOff>122985</xdr:rowOff>
    </xdr:to>
    <xdr:pic>
      <xdr:nvPicPr>
        <xdr:cNvPr id="6" name="Image 5">
          <a:extLst>
            <a:ext uri="{FF2B5EF4-FFF2-40B4-BE49-F238E27FC236}">
              <a16:creationId xmlns:a16="http://schemas.microsoft.com/office/drawing/2014/main" id="{29737D24-BA6C-4609-8FAF-06BE337D72F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762508" y="221671"/>
          <a:ext cx="1343892" cy="954259"/>
        </a:xfrm>
        <a:prstGeom prst="rect">
          <a:avLst/>
        </a:prstGeom>
      </xdr:spPr>
    </xdr:pic>
    <xdr:clientData/>
  </xdr:twoCellAnchor>
  <xdr:twoCellAnchor>
    <xdr:from>
      <xdr:col>4</xdr:col>
      <xdr:colOff>0</xdr:colOff>
      <xdr:row>32</xdr:row>
      <xdr:rowOff>0</xdr:rowOff>
    </xdr:from>
    <xdr:to>
      <xdr:col>6</xdr:col>
      <xdr:colOff>83128</xdr:colOff>
      <xdr:row>34</xdr:row>
      <xdr:rowOff>83127</xdr:rowOff>
    </xdr:to>
    <xdr:sp macro="" textlink="">
      <xdr:nvSpPr>
        <xdr:cNvPr id="7" name="Rectangle 6">
          <a:extLst>
            <a:ext uri="{FF2B5EF4-FFF2-40B4-BE49-F238E27FC236}">
              <a16:creationId xmlns:a16="http://schemas.microsoft.com/office/drawing/2014/main" id="{87443DAB-1432-DC45-484A-6ABA90E3E8A1}"/>
            </a:ext>
          </a:extLst>
        </xdr:cNvPr>
        <xdr:cNvSpPr/>
      </xdr:nvSpPr>
      <xdr:spPr>
        <a:xfrm>
          <a:off x="2701636" y="26905527"/>
          <a:ext cx="10169237" cy="1413164"/>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7</xdr:col>
      <xdr:colOff>595744</xdr:colOff>
      <xdr:row>5</xdr:row>
      <xdr:rowOff>69272</xdr:rowOff>
    </xdr:from>
    <xdr:to>
      <xdr:col>8</xdr:col>
      <xdr:colOff>775854</xdr:colOff>
      <xdr:row>10</xdr:row>
      <xdr:rowOff>55418</xdr:rowOff>
    </xdr:to>
    <xdr:sp macro="" textlink="">
      <xdr:nvSpPr>
        <xdr:cNvPr id="8" name="Flèche : courbe vers la gauche 7">
          <a:extLst>
            <a:ext uri="{FF2B5EF4-FFF2-40B4-BE49-F238E27FC236}">
              <a16:creationId xmlns:a16="http://schemas.microsoft.com/office/drawing/2014/main" id="{D06B72D6-F070-02FD-6189-10E1A00DC249}"/>
            </a:ext>
          </a:extLst>
        </xdr:cNvPr>
        <xdr:cNvSpPr/>
      </xdr:nvSpPr>
      <xdr:spPr>
        <a:xfrm rot="613513">
          <a:off x="16306799" y="1385454"/>
          <a:ext cx="969819" cy="2299855"/>
        </a:xfrm>
        <a:prstGeom prst="curvedLeftArrow">
          <a:avLst/>
        </a:prstGeom>
        <a:solidFill>
          <a:schemeClr val="accent2"/>
        </a:solidFill>
        <a:ln>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solidFill>
              <a:schemeClr val="tx1"/>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444500</xdr:colOff>
      <xdr:row>0</xdr:row>
      <xdr:rowOff>0</xdr:rowOff>
    </xdr:from>
    <xdr:to>
      <xdr:col>4</xdr:col>
      <xdr:colOff>2679700</xdr:colOff>
      <xdr:row>6</xdr:row>
      <xdr:rowOff>39904</xdr:rowOff>
    </xdr:to>
    <xdr:pic>
      <xdr:nvPicPr>
        <xdr:cNvPr id="3" name="Imag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4500" y="0"/>
          <a:ext cx="5283200" cy="1678204"/>
        </a:xfrm>
        <a:prstGeom prst="rect">
          <a:avLst/>
        </a:prstGeom>
      </xdr:spPr>
    </xdr:pic>
    <xdr:clientData/>
  </xdr:twoCellAnchor>
  <xdr:twoCellAnchor editAs="oneCell">
    <xdr:from>
      <xdr:col>1</xdr:col>
      <xdr:colOff>458788</xdr:colOff>
      <xdr:row>55</xdr:row>
      <xdr:rowOff>50854</xdr:rowOff>
    </xdr:from>
    <xdr:to>
      <xdr:col>3</xdr:col>
      <xdr:colOff>194204</xdr:colOff>
      <xdr:row>57</xdr:row>
      <xdr:rowOff>563887</xdr:rowOff>
    </xdr:to>
    <xdr:pic>
      <xdr:nvPicPr>
        <xdr:cNvPr id="14" name="Image 13">
          <a:extLst>
            <a:ext uri="{FF2B5EF4-FFF2-40B4-BE49-F238E27FC236}">
              <a16:creationId xmlns:a16="http://schemas.microsoft.com/office/drawing/2014/main" id="{00000000-0008-0000-0300-00000E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220788" y="23768104"/>
          <a:ext cx="1259416" cy="1497283"/>
        </a:xfrm>
        <a:prstGeom prst="rect">
          <a:avLst/>
        </a:prstGeom>
      </xdr:spPr>
    </xdr:pic>
    <xdr:clientData/>
  </xdr:twoCellAnchor>
  <xdr:twoCellAnchor editAs="oneCell">
    <xdr:from>
      <xdr:col>1</xdr:col>
      <xdr:colOff>323395</xdr:colOff>
      <xdr:row>42</xdr:row>
      <xdr:rowOff>146570</xdr:rowOff>
    </xdr:from>
    <xdr:to>
      <xdr:col>3</xdr:col>
      <xdr:colOff>329598</xdr:colOff>
      <xdr:row>44</xdr:row>
      <xdr:rowOff>215900</xdr:rowOff>
    </xdr:to>
    <xdr:pic>
      <xdr:nvPicPr>
        <xdr:cNvPr id="18" name="Image 17">
          <a:extLst>
            <a:ext uri="{FF2B5EF4-FFF2-40B4-BE49-F238E27FC236}">
              <a16:creationId xmlns:a16="http://schemas.microsoft.com/office/drawing/2014/main" id="{00000000-0008-0000-0300-000012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085395" y="18910820"/>
          <a:ext cx="1530203" cy="1053580"/>
        </a:xfrm>
        <a:prstGeom prst="rect">
          <a:avLst/>
        </a:prstGeom>
      </xdr:spPr>
    </xdr:pic>
    <xdr:clientData/>
  </xdr:twoCellAnchor>
  <xdr:twoCellAnchor editAs="oneCell">
    <xdr:from>
      <xdr:col>1</xdr:col>
      <xdr:colOff>372004</xdr:colOff>
      <xdr:row>17</xdr:row>
      <xdr:rowOff>656167</xdr:rowOff>
    </xdr:from>
    <xdr:to>
      <xdr:col>3</xdr:col>
      <xdr:colOff>280988</xdr:colOff>
      <xdr:row>19</xdr:row>
      <xdr:rowOff>55609</xdr:rowOff>
    </xdr:to>
    <xdr:pic>
      <xdr:nvPicPr>
        <xdr:cNvPr id="22" name="Image 21">
          <a:extLst>
            <a:ext uri="{FF2B5EF4-FFF2-40B4-BE49-F238E27FC236}">
              <a16:creationId xmlns:a16="http://schemas.microsoft.com/office/drawing/2014/main" id="{00000000-0008-0000-0300-00001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34004" y="7355417"/>
          <a:ext cx="1432984" cy="1177442"/>
        </a:xfrm>
        <a:prstGeom prst="rect">
          <a:avLst/>
        </a:prstGeom>
      </xdr:spPr>
    </xdr:pic>
    <xdr:clientData/>
  </xdr:twoCellAnchor>
  <xdr:twoCellAnchor editAs="oneCell">
    <xdr:from>
      <xdr:col>7</xdr:col>
      <xdr:colOff>192655</xdr:colOff>
      <xdr:row>42</xdr:row>
      <xdr:rowOff>457100</xdr:rowOff>
    </xdr:from>
    <xdr:to>
      <xdr:col>8</xdr:col>
      <xdr:colOff>675216</xdr:colOff>
      <xdr:row>44</xdr:row>
      <xdr:rowOff>46815</xdr:rowOff>
    </xdr:to>
    <xdr:pic>
      <xdr:nvPicPr>
        <xdr:cNvPr id="31" name="Image 30">
          <a:extLst>
            <a:ext uri="{FF2B5EF4-FFF2-40B4-BE49-F238E27FC236}">
              <a16:creationId xmlns:a16="http://schemas.microsoft.com/office/drawing/2014/main" id="{00000000-0008-0000-0300-00001F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rot="15433570">
          <a:off x="11018154" y="17582185"/>
          <a:ext cx="654398" cy="1244561"/>
        </a:xfrm>
        <a:prstGeom prst="rect">
          <a:avLst/>
        </a:prstGeom>
      </xdr:spPr>
    </xdr:pic>
    <xdr:clientData/>
  </xdr:twoCellAnchor>
  <xdr:twoCellAnchor editAs="oneCell">
    <xdr:from>
      <xdr:col>7</xdr:col>
      <xdr:colOff>112222</xdr:colOff>
      <xdr:row>34</xdr:row>
      <xdr:rowOff>376667</xdr:rowOff>
    </xdr:from>
    <xdr:to>
      <xdr:col>8</xdr:col>
      <xdr:colOff>594783</xdr:colOff>
      <xdr:row>35</xdr:row>
      <xdr:rowOff>480732</xdr:rowOff>
    </xdr:to>
    <xdr:pic>
      <xdr:nvPicPr>
        <xdr:cNvPr id="32" name="Image 31">
          <a:extLst>
            <a:ext uri="{FF2B5EF4-FFF2-40B4-BE49-F238E27FC236}">
              <a16:creationId xmlns:a16="http://schemas.microsoft.com/office/drawing/2014/main" id="{00000000-0008-0000-0300-000020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rot="15433570">
          <a:off x="10937721" y="14527835"/>
          <a:ext cx="654398" cy="1244561"/>
        </a:xfrm>
        <a:prstGeom prst="rect">
          <a:avLst/>
        </a:prstGeom>
      </xdr:spPr>
    </xdr:pic>
    <xdr:clientData/>
  </xdr:twoCellAnchor>
  <xdr:twoCellAnchor editAs="oneCell">
    <xdr:from>
      <xdr:col>7</xdr:col>
      <xdr:colOff>116418</xdr:colOff>
      <xdr:row>50</xdr:row>
      <xdr:rowOff>380999</xdr:rowOff>
    </xdr:from>
    <xdr:to>
      <xdr:col>8</xdr:col>
      <xdr:colOff>598979</xdr:colOff>
      <xdr:row>50</xdr:row>
      <xdr:rowOff>749648</xdr:rowOff>
    </xdr:to>
    <xdr:pic>
      <xdr:nvPicPr>
        <xdr:cNvPr id="33" name="Image 32">
          <a:extLst>
            <a:ext uri="{FF2B5EF4-FFF2-40B4-BE49-F238E27FC236}">
              <a16:creationId xmlns:a16="http://schemas.microsoft.com/office/drawing/2014/main" id="{00000000-0008-0000-0300-000021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rot="15433570">
          <a:off x="16058957" y="23840210"/>
          <a:ext cx="368649" cy="1244561"/>
        </a:xfrm>
        <a:prstGeom prst="rect">
          <a:avLst/>
        </a:prstGeom>
      </xdr:spPr>
    </xdr:pic>
    <xdr:clientData/>
  </xdr:twoCellAnchor>
  <xdr:twoCellAnchor editAs="oneCell">
    <xdr:from>
      <xdr:col>7</xdr:col>
      <xdr:colOff>105835</xdr:colOff>
      <xdr:row>57</xdr:row>
      <xdr:rowOff>264583</xdr:rowOff>
    </xdr:from>
    <xdr:to>
      <xdr:col>8</xdr:col>
      <xdr:colOff>588396</xdr:colOff>
      <xdr:row>58</xdr:row>
      <xdr:rowOff>29981</xdr:rowOff>
    </xdr:to>
    <xdr:pic>
      <xdr:nvPicPr>
        <xdr:cNvPr id="34" name="Image 33">
          <a:extLst>
            <a:ext uri="{FF2B5EF4-FFF2-40B4-BE49-F238E27FC236}">
              <a16:creationId xmlns:a16="http://schemas.microsoft.com/office/drawing/2014/main" id="{00000000-0008-0000-0300-000022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rot="15433570">
          <a:off x="10931334" y="23782001"/>
          <a:ext cx="654398" cy="1244561"/>
        </a:xfrm>
        <a:prstGeom prst="rect">
          <a:avLst/>
        </a:prstGeom>
      </xdr:spPr>
    </xdr:pic>
    <xdr:clientData/>
  </xdr:twoCellAnchor>
  <xdr:twoCellAnchor editAs="oneCell">
    <xdr:from>
      <xdr:col>7</xdr:col>
      <xdr:colOff>116417</xdr:colOff>
      <xdr:row>26</xdr:row>
      <xdr:rowOff>592668</xdr:rowOff>
    </xdr:from>
    <xdr:to>
      <xdr:col>8</xdr:col>
      <xdr:colOff>598978</xdr:colOff>
      <xdr:row>26</xdr:row>
      <xdr:rowOff>1192880</xdr:rowOff>
    </xdr:to>
    <xdr:pic>
      <xdr:nvPicPr>
        <xdr:cNvPr id="35" name="Image 34">
          <a:extLst>
            <a:ext uri="{FF2B5EF4-FFF2-40B4-BE49-F238E27FC236}">
              <a16:creationId xmlns:a16="http://schemas.microsoft.com/office/drawing/2014/main" id="{00000000-0008-0000-0300-000023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rot="15433570">
          <a:off x="10941916" y="11431253"/>
          <a:ext cx="654398" cy="1244561"/>
        </a:xfrm>
        <a:prstGeom prst="rect">
          <a:avLst/>
        </a:prstGeom>
      </xdr:spPr>
    </xdr:pic>
    <xdr:clientData/>
  </xdr:twoCellAnchor>
  <xdr:twoCellAnchor editAs="oneCell">
    <xdr:from>
      <xdr:col>7</xdr:col>
      <xdr:colOff>95250</xdr:colOff>
      <xdr:row>18</xdr:row>
      <xdr:rowOff>328084</xdr:rowOff>
    </xdr:from>
    <xdr:to>
      <xdr:col>8</xdr:col>
      <xdr:colOff>577811</xdr:colOff>
      <xdr:row>19</xdr:row>
      <xdr:rowOff>82898</xdr:rowOff>
    </xdr:to>
    <xdr:pic>
      <xdr:nvPicPr>
        <xdr:cNvPr id="36" name="Image 35">
          <a:extLst>
            <a:ext uri="{FF2B5EF4-FFF2-40B4-BE49-F238E27FC236}">
              <a16:creationId xmlns:a16="http://schemas.microsoft.com/office/drawing/2014/main" id="{00000000-0008-0000-0300-000024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rot="15433570">
          <a:off x="10920749" y="7854085"/>
          <a:ext cx="654398" cy="1244561"/>
        </a:xfrm>
        <a:prstGeom prst="rect">
          <a:avLst/>
        </a:prstGeom>
      </xdr:spPr>
    </xdr:pic>
    <xdr:clientData/>
  </xdr:twoCellAnchor>
  <xdr:twoCellAnchor editAs="oneCell">
    <xdr:from>
      <xdr:col>7</xdr:col>
      <xdr:colOff>42334</xdr:colOff>
      <xdr:row>10</xdr:row>
      <xdr:rowOff>433917</xdr:rowOff>
    </xdr:from>
    <xdr:to>
      <xdr:col>8</xdr:col>
      <xdr:colOff>524895</xdr:colOff>
      <xdr:row>11</xdr:row>
      <xdr:rowOff>199315</xdr:rowOff>
    </xdr:to>
    <xdr:pic>
      <xdr:nvPicPr>
        <xdr:cNvPr id="37" name="Image 36">
          <a:extLst>
            <a:ext uri="{FF2B5EF4-FFF2-40B4-BE49-F238E27FC236}">
              <a16:creationId xmlns:a16="http://schemas.microsoft.com/office/drawing/2014/main" id="{00000000-0008-0000-0300-000025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rot="15433570">
          <a:off x="10867833" y="4181668"/>
          <a:ext cx="654398" cy="1244561"/>
        </a:xfrm>
        <a:prstGeom prst="rect">
          <a:avLst/>
        </a:prstGeom>
      </xdr:spPr>
    </xdr:pic>
    <xdr:clientData/>
  </xdr:twoCellAnchor>
  <xdr:twoCellAnchor editAs="oneCell">
    <xdr:from>
      <xdr:col>1</xdr:col>
      <xdr:colOff>405871</xdr:colOff>
      <xdr:row>26</xdr:row>
      <xdr:rowOff>279400</xdr:rowOff>
    </xdr:from>
    <xdr:to>
      <xdr:col>3</xdr:col>
      <xdr:colOff>247121</xdr:colOff>
      <xdr:row>27</xdr:row>
      <xdr:rowOff>207780</xdr:rowOff>
    </xdr:to>
    <xdr:pic>
      <xdr:nvPicPr>
        <xdr:cNvPr id="2" name="Imag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1167871" y="11899900"/>
          <a:ext cx="1365250" cy="1134880"/>
        </a:xfrm>
        <a:prstGeom prst="rect">
          <a:avLst/>
        </a:prstGeom>
      </xdr:spPr>
    </xdr:pic>
    <xdr:clientData/>
  </xdr:twoCellAnchor>
  <xdr:twoCellAnchor editAs="oneCell">
    <xdr:from>
      <xdr:col>1</xdr:col>
      <xdr:colOff>529696</xdr:colOff>
      <xdr:row>9</xdr:row>
      <xdr:rowOff>431800</xdr:rowOff>
    </xdr:from>
    <xdr:to>
      <xdr:col>3</xdr:col>
      <xdr:colOff>123296</xdr:colOff>
      <xdr:row>11</xdr:row>
      <xdr:rowOff>175229</xdr:rowOff>
    </xdr:to>
    <xdr:pic>
      <xdr:nvPicPr>
        <xdr:cNvPr id="5" name="Image 4">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1291696" y="2908300"/>
          <a:ext cx="1117600" cy="1235679"/>
        </a:xfrm>
        <a:prstGeom prst="rect">
          <a:avLst/>
        </a:prstGeom>
      </xdr:spPr>
    </xdr:pic>
    <xdr:clientData/>
  </xdr:twoCellAnchor>
  <xdr:twoCellAnchor editAs="oneCell">
    <xdr:from>
      <xdr:col>1</xdr:col>
      <xdr:colOff>399521</xdr:colOff>
      <xdr:row>32</xdr:row>
      <xdr:rowOff>288926</xdr:rowOff>
    </xdr:from>
    <xdr:to>
      <xdr:col>3</xdr:col>
      <xdr:colOff>348721</xdr:colOff>
      <xdr:row>34</xdr:row>
      <xdr:rowOff>537062</xdr:rowOff>
    </xdr:to>
    <xdr:pic>
      <xdr:nvPicPr>
        <xdr:cNvPr id="6" name="Image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161521" y="15830551"/>
          <a:ext cx="1473200" cy="1164956"/>
        </a:xfrm>
        <a:prstGeom prst="rect">
          <a:avLst/>
        </a:prstGeom>
      </xdr:spPr>
    </xdr:pic>
    <xdr:clientData/>
  </xdr:twoCellAnchor>
  <xdr:twoCellAnchor editAs="oneCell">
    <xdr:from>
      <xdr:col>1</xdr:col>
      <xdr:colOff>381311</xdr:colOff>
      <xdr:row>49</xdr:row>
      <xdr:rowOff>1206500</xdr:rowOff>
    </xdr:from>
    <xdr:to>
      <xdr:col>3</xdr:col>
      <xdr:colOff>303431</xdr:colOff>
      <xdr:row>50</xdr:row>
      <xdr:rowOff>559858</xdr:rowOff>
    </xdr:to>
    <xdr:pic>
      <xdr:nvPicPr>
        <xdr:cNvPr id="8" name="Image 7">
          <a:extLst>
            <a:ext uri="{FF2B5EF4-FFF2-40B4-BE49-F238E27FC236}">
              <a16:creationId xmlns:a16="http://schemas.microsoft.com/office/drawing/2014/main" id="{00000000-0008-0000-0300-000008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143311" y="23082250"/>
          <a:ext cx="1446120" cy="1114425"/>
        </a:xfrm>
        <a:prstGeom prst="rect">
          <a:avLst/>
        </a:prstGeom>
      </xdr:spPr>
    </xdr:pic>
    <xdr:clientData/>
  </xdr:twoCellAnchor>
  <xdr:twoCellAnchor editAs="oneCell">
    <xdr:from>
      <xdr:col>10</xdr:col>
      <xdr:colOff>2407920</xdr:colOff>
      <xdr:row>0</xdr:row>
      <xdr:rowOff>259079</xdr:rowOff>
    </xdr:from>
    <xdr:to>
      <xdr:col>10</xdr:col>
      <xdr:colOff>3870960</xdr:colOff>
      <xdr:row>4</xdr:row>
      <xdr:rowOff>200662</xdr:rowOff>
    </xdr:to>
    <xdr:pic>
      <xdr:nvPicPr>
        <xdr:cNvPr id="4" name="Image 3">
          <a:extLst>
            <a:ext uri="{FF2B5EF4-FFF2-40B4-BE49-F238E27FC236}">
              <a16:creationId xmlns:a16="http://schemas.microsoft.com/office/drawing/2014/main" id="{C03D943D-9AAF-4747-A142-62C5CE68650D}"/>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tretch>
          <a:fillRect/>
        </a:stretch>
      </xdr:blipFill>
      <xdr:spPr>
        <a:xfrm>
          <a:off x="20284440" y="259079"/>
          <a:ext cx="1463040" cy="103886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444500</xdr:colOff>
      <xdr:row>0</xdr:row>
      <xdr:rowOff>0</xdr:rowOff>
    </xdr:from>
    <xdr:to>
      <xdr:col>4</xdr:col>
      <xdr:colOff>2679700</xdr:colOff>
      <xdr:row>2</xdr:row>
      <xdr:rowOff>1167664</xdr:rowOff>
    </xdr:to>
    <xdr:pic>
      <xdr:nvPicPr>
        <xdr:cNvPr id="2" name="Imag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4500" y="0"/>
          <a:ext cx="5405120" cy="1670584"/>
        </a:xfrm>
        <a:prstGeom prst="rect">
          <a:avLst/>
        </a:prstGeom>
      </xdr:spPr>
    </xdr:pic>
    <xdr:clientData/>
  </xdr:twoCellAnchor>
  <xdr:twoCellAnchor editAs="oneCell">
    <xdr:from>
      <xdr:col>1</xdr:col>
      <xdr:colOff>458788</xdr:colOff>
      <xdr:row>55</xdr:row>
      <xdr:rowOff>50854</xdr:rowOff>
    </xdr:from>
    <xdr:to>
      <xdr:col>3</xdr:col>
      <xdr:colOff>194204</xdr:colOff>
      <xdr:row>56</xdr:row>
      <xdr:rowOff>792487</xdr:rowOff>
    </xdr:to>
    <xdr:pic>
      <xdr:nvPicPr>
        <xdr:cNvPr id="3" name="Imag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251268" y="28054354"/>
          <a:ext cx="1320376" cy="1747473"/>
        </a:xfrm>
        <a:prstGeom prst="rect">
          <a:avLst/>
        </a:prstGeom>
      </xdr:spPr>
    </xdr:pic>
    <xdr:clientData/>
  </xdr:twoCellAnchor>
  <xdr:twoCellAnchor editAs="oneCell">
    <xdr:from>
      <xdr:col>1</xdr:col>
      <xdr:colOff>323395</xdr:colOff>
      <xdr:row>42</xdr:row>
      <xdr:rowOff>146570</xdr:rowOff>
    </xdr:from>
    <xdr:to>
      <xdr:col>3</xdr:col>
      <xdr:colOff>329598</xdr:colOff>
      <xdr:row>44</xdr:row>
      <xdr:rowOff>246379</xdr:rowOff>
    </xdr:to>
    <xdr:pic>
      <xdr:nvPicPr>
        <xdr:cNvPr id="4" name="Imag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15875" y="19920470"/>
          <a:ext cx="1591163" cy="1044690"/>
        </a:xfrm>
        <a:prstGeom prst="rect">
          <a:avLst/>
        </a:prstGeom>
      </xdr:spPr>
    </xdr:pic>
    <xdr:clientData/>
  </xdr:twoCellAnchor>
  <xdr:twoCellAnchor editAs="oneCell">
    <xdr:from>
      <xdr:col>1</xdr:col>
      <xdr:colOff>372004</xdr:colOff>
      <xdr:row>17</xdr:row>
      <xdr:rowOff>656167</xdr:rowOff>
    </xdr:from>
    <xdr:to>
      <xdr:col>3</xdr:col>
      <xdr:colOff>280988</xdr:colOff>
      <xdr:row>19</xdr:row>
      <xdr:rowOff>55609</xdr:rowOff>
    </xdr:to>
    <xdr:pic>
      <xdr:nvPicPr>
        <xdr:cNvPr id="5" name="Imag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64484" y="7476067"/>
          <a:ext cx="1493944" cy="1197762"/>
        </a:xfrm>
        <a:prstGeom prst="rect">
          <a:avLst/>
        </a:prstGeom>
      </xdr:spPr>
    </xdr:pic>
    <xdr:clientData/>
  </xdr:twoCellAnchor>
  <xdr:twoCellAnchor editAs="oneCell">
    <xdr:from>
      <xdr:col>1</xdr:col>
      <xdr:colOff>405871</xdr:colOff>
      <xdr:row>26</xdr:row>
      <xdr:rowOff>279400</xdr:rowOff>
    </xdr:from>
    <xdr:to>
      <xdr:col>3</xdr:col>
      <xdr:colOff>247121</xdr:colOff>
      <xdr:row>27</xdr:row>
      <xdr:rowOff>223019</xdr:rowOff>
    </xdr:to>
    <xdr:pic>
      <xdr:nvPicPr>
        <xdr:cNvPr id="13" name="Image 12">
          <a:extLst>
            <a:ext uri="{FF2B5EF4-FFF2-40B4-BE49-F238E27FC236}">
              <a16:creationId xmlns:a16="http://schemas.microsoft.com/office/drawing/2014/main" id="{00000000-0008-0000-0400-00000D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198351" y="12052300"/>
          <a:ext cx="1426210" cy="1124720"/>
        </a:xfrm>
        <a:prstGeom prst="rect">
          <a:avLst/>
        </a:prstGeom>
      </xdr:spPr>
    </xdr:pic>
    <xdr:clientData/>
  </xdr:twoCellAnchor>
  <xdr:twoCellAnchor editAs="oneCell">
    <xdr:from>
      <xdr:col>1</xdr:col>
      <xdr:colOff>529696</xdr:colOff>
      <xdr:row>9</xdr:row>
      <xdr:rowOff>431800</xdr:rowOff>
    </xdr:from>
    <xdr:to>
      <xdr:col>3</xdr:col>
      <xdr:colOff>123296</xdr:colOff>
      <xdr:row>11</xdr:row>
      <xdr:rowOff>190469</xdr:rowOff>
    </xdr:to>
    <xdr:pic>
      <xdr:nvPicPr>
        <xdr:cNvPr id="14" name="Image 13">
          <a:extLst>
            <a:ext uri="{FF2B5EF4-FFF2-40B4-BE49-F238E27FC236}">
              <a16:creationId xmlns:a16="http://schemas.microsoft.com/office/drawing/2014/main" id="{00000000-0008-0000-0400-00000E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322176" y="2992120"/>
          <a:ext cx="1178560" cy="1244569"/>
        </a:xfrm>
        <a:prstGeom prst="rect">
          <a:avLst/>
        </a:prstGeom>
      </xdr:spPr>
    </xdr:pic>
    <xdr:clientData/>
  </xdr:twoCellAnchor>
  <xdr:twoCellAnchor editAs="oneCell">
    <xdr:from>
      <xdr:col>1</xdr:col>
      <xdr:colOff>399521</xdr:colOff>
      <xdr:row>32</xdr:row>
      <xdr:rowOff>288926</xdr:rowOff>
    </xdr:from>
    <xdr:to>
      <xdr:col>3</xdr:col>
      <xdr:colOff>348721</xdr:colOff>
      <xdr:row>33</xdr:row>
      <xdr:rowOff>479911</xdr:rowOff>
    </xdr:to>
    <xdr:pic>
      <xdr:nvPicPr>
        <xdr:cNvPr id="15" name="Image 14">
          <a:extLst>
            <a:ext uri="{FF2B5EF4-FFF2-40B4-BE49-F238E27FC236}">
              <a16:creationId xmlns:a16="http://schemas.microsoft.com/office/drawing/2014/main" id="{00000000-0008-0000-0400-00000F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1192001" y="15719426"/>
          <a:ext cx="1534160" cy="1185396"/>
        </a:xfrm>
        <a:prstGeom prst="rect">
          <a:avLst/>
        </a:prstGeom>
      </xdr:spPr>
    </xdr:pic>
    <xdr:clientData/>
  </xdr:twoCellAnchor>
  <xdr:twoCellAnchor editAs="oneCell">
    <xdr:from>
      <xdr:col>1</xdr:col>
      <xdr:colOff>381311</xdr:colOff>
      <xdr:row>49</xdr:row>
      <xdr:rowOff>1206500</xdr:rowOff>
    </xdr:from>
    <xdr:to>
      <xdr:col>3</xdr:col>
      <xdr:colOff>303431</xdr:colOff>
      <xdr:row>49</xdr:row>
      <xdr:rowOff>2026708</xdr:rowOff>
    </xdr:to>
    <xdr:pic>
      <xdr:nvPicPr>
        <xdr:cNvPr id="16" name="Image 15">
          <a:extLst>
            <a:ext uri="{FF2B5EF4-FFF2-40B4-BE49-F238E27FC236}">
              <a16:creationId xmlns:a16="http://schemas.microsoft.com/office/drawing/2014/main" id="{00000000-0008-0000-0400-000010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143311" y="29194125"/>
          <a:ext cx="1446120" cy="820208"/>
        </a:xfrm>
        <a:prstGeom prst="rect">
          <a:avLst/>
        </a:prstGeom>
      </xdr:spPr>
    </xdr:pic>
    <xdr:clientData/>
  </xdr:twoCellAnchor>
  <xdr:twoCellAnchor editAs="oneCell">
    <xdr:from>
      <xdr:col>1</xdr:col>
      <xdr:colOff>38100</xdr:colOff>
      <xdr:row>2</xdr:row>
      <xdr:rowOff>1314450</xdr:rowOff>
    </xdr:from>
    <xdr:to>
      <xdr:col>2</xdr:col>
      <xdr:colOff>476250</xdr:colOff>
      <xdr:row>5</xdr:row>
      <xdr:rowOff>193446</xdr:rowOff>
    </xdr:to>
    <xdr:pic>
      <xdr:nvPicPr>
        <xdr:cNvPr id="6" name="Image 5">
          <a:extLst>
            <a:ext uri="{FF2B5EF4-FFF2-40B4-BE49-F238E27FC236}">
              <a16:creationId xmlns:a16="http://schemas.microsoft.com/office/drawing/2014/main" id="{BC0A6D0B-DE19-4DF9-8B3D-60A5056311B3}"/>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838200" y="1847850"/>
          <a:ext cx="1238250" cy="87924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63499</xdr:colOff>
      <xdr:row>0</xdr:row>
      <xdr:rowOff>0</xdr:rowOff>
    </xdr:from>
    <xdr:to>
      <xdr:col>1</xdr:col>
      <xdr:colOff>357347</xdr:colOff>
      <xdr:row>3</xdr:row>
      <xdr:rowOff>182562</xdr:rowOff>
    </xdr:to>
    <xdr:pic>
      <xdr:nvPicPr>
        <xdr:cNvPr id="2" name="Imag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499" y="0"/>
          <a:ext cx="2440148" cy="735012"/>
        </a:xfrm>
        <a:prstGeom prst="rect">
          <a:avLst/>
        </a:prstGeom>
      </xdr:spPr>
    </xdr:pic>
    <xdr:clientData/>
  </xdr:twoCellAnchor>
  <xdr:twoCellAnchor editAs="oneCell">
    <xdr:from>
      <xdr:col>6</xdr:col>
      <xdr:colOff>990600</xdr:colOff>
      <xdr:row>0</xdr:row>
      <xdr:rowOff>129540</xdr:rowOff>
    </xdr:from>
    <xdr:to>
      <xdr:col>6</xdr:col>
      <xdr:colOff>1855623</xdr:colOff>
      <xdr:row>3</xdr:row>
      <xdr:rowOff>195128</xdr:rowOff>
    </xdr:to>
    <xdr:pic>
      <xdr:nvPicPr>
        <xdr:cNvPr id="3" name="Image 2">
          <a:extLst>
            <a:ext uri="{FF2B5EF4-FFF2-40B4-BE49-F238E27FC236}">
              <a16:creationId xmlns:a16="http://schemas.microsoft.com/office/drawing/2014/main" id="{8D627EFA-8ED9-4665-88C9-17F0F69FC4D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2954000" y="129540"/>
          <a:ext cx="865023" cy="61422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182880</xdr:colOff>
      <xdr:row>0</xdr:row>
      <xdr:rowOff>152399</xdr:rowOff>
    </xdr:from>
    <xdr:to>
      <xdr:col>6</xdr:col>
      <xdr:colOff>1398139</xdr:colOff>
      <xdr:row>4</xdr:row>
      <xdr:rowOff>137160</xdr:rowOff>
    </xdr:to>
    <xdr:pic>
      <xdr:nvPicPr>
        <xdr:cNvPr id="4" name="Image 3">
          <a:extLst>
            <a:ext uri="{FF2B5EF4-FFF2-40B4-BE49-F238E27FC236}">
              <a16:creationId xmlns:a16="http://schemas.microsoft.com/office/drawing/2014/main" id="{00000000-0008-0000-0600-000004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932" t="17631" r="5509" b="18457"/>
        <a:stretch/>
      </xdr:blipFill>
      <xdr:spPr>
        <a:xfrm>
          <a:off x="182880" y="152399"/>
          <a:ext cx="3272659" cy="716281"/>
        </a:xfrm>
        <a:prstGeom prst="rect">
          <a:avLst/>
        </a:prstGeom>
      </xdr:spPr>
    </xdr:pic>
    <xdr:clientData/>
  </xdr:twoCellAnchor>
  <xdr:twoCellAnchor>
    <xdr:from>
      <xdr:col>9</xdr:col>
      <xdr:colOff>313108</xdr:colOff>
      <xdr:row>18</xdr:row>
      <xdr:rowOff>44334</xdr:rowOff>
    </xdr:from>
    <xdr:to>
      <xdr:col>11</xdr:col>
      <xdr:colOff>8395850</xdr:colOff>
      <xdr:row>37</xdr:row>
      <xdr:rowOff>0</xdr:rowOff>
    </xdr:to>
    <xdr:grpSp>
      <xdr:nvGrpSpPr>
        <xdr:cNvPr id="7" name="Groupe 6">
          <a:extLst>
            <a:ext uri="{FF2B5EF4-FFF2-40B4-BE49-F238E27FC236}">
              <a16:creationId xmlns:a16="http://schemas.microsoft.com/office/drawing/2014/main" id="{BBA17A05-60E0-40ED-A387-A4D9682BD338}"/>
            </a:ext>
          </a:extLst>
        </xdr:cNvPr>
        <xdr:cNvGrpSpPr/>
      </xdr:nvGrpSpPr>
      <xdr:grpSpPr>
        <a:xfrm>
          <a:off x="11272053" y="5863243"/>
          <a:ext cx="9662161" cy="6591993"/>
          <a:chOff x="11752011" y="1519932"/>
          <a:chExt cx="10583334" cy="8556625"/>
        </a:xfrm>
      </xdr:grpSpPr>
      <xdr:graphicFrame macro="">
        <xdr:nvGraphicFramePr>
          <xdr:cNvPr id="10" name="Graphique 9">
            <a:extLst>
              <a:ext uri="{FF2B5EF4-FFF2-40B4-BE49-F238E27FC236}">
                <a16:creationId xmlns:a16="http://schemas.microsoft.com/office/drawing/2014/main" id="{315E9A4A-8709-6E1F-B51C-26122E62A3B6}"/>
              </a:ext>
            </a:extLst>
          </xdr:cNvPr>
          <xdr:cNvGraphicFramePr/>
        </xdr:nvGraphicFramePr>
        <xdr:xfrm>
          <a:off x="11752011" y="1519932"/>
          <a:ext cx="10583334" cy="8556625"/>
        </xdr:xfrm>
        <a:graphic>
          <a:graphicData uri="http://schemas.openxmlformats.org/drawingml/2006/chart">
            <c:chart xmlns:c="http://schemas.openxmlformats.org/drawingml/2006/chart" xmlns:r="http://schemas.openxmlformats.org/officeDocument/2006/relationships" r:id="rId2"/>
          </a:graphicData>
        </a:graphic>
      </xdr:graphicFrame>
      <xdr:pic>
        <xdr:nvPicPr>
          <xdr:cNvPr id="12" name="Image 11">
            <a:extLst>
              <a:ext uri="{FF2B5EF4-FFF2-40B4-BE49-F238E27FC236}">
                <a16:creationId xmlns:a16="http://schemas.microsoft.com/office/drawing/2014/main" id="{D6CC1EFB-E684-0D29-A96A-10A5B6192A6F}"/>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2601978" y="3441234"/>
            <a:ext cx="646229" cy="1066251"/>
          </a:xfrm>
          <a:prstGeom prst="rect">
            <a:avLst/>
          </a:prstGeom>
        </xdr:spPr>
      </xdr:pic>
      <xdr:pic>
        <xdr:nvPicPr>
          <xdr:cNvPr id="13" name="Image 12">
            <a:extLst>
              <a:ext uri="{FF2B5EF4-FFF2-40B4-BE49-F238E27FC236}">
                <a16:creationId xmlns:a16="http://schemas.microsoft.com/office/drawing/2014/main" id="{29B57215-4FB3-866A-516A-DA37FAEB3D5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2746034" y="8109830"/>
            <a:ext cx="762763" cy="746334"/>
          </a:xfrm>
          <a:prstGeom prst="rect">
            <a:avLst/>
          </a:prstGeom>
        </xdr:spPr>
      </xdr:pic>
      <xdr:pic>
        <xdr:nvPicPr>
          <xdr:cNvPr id="14" name="Image 13">
            <a:extLst>
              <a:ext uri="{FF2B5EF4-FFF2-40B4-BE49-F238E27FC236}">
                <a16:creationId xmlns:a16="http://schemas.microsoft.com/office/drawing/2014/main" id="{6F671EA7-3AF0-E212-AE8E-CEBDDCD285A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21210188" y="6112054"/>
            <a:ext cx="634620" cy="746761"/>
          </a:xfrm>
          <a:prstGeom prst="rect">
            <a:avLst/>
          </a:prstGeom>
        </xdr:spPr>
      </xdr:pic>
      <xdr:pic>
        <xdr:nvPicPr>
          <xdr:cNvPr id="17" name="Image 16">
            <a:extLst>
              <a:ext uri="{FF2B5EF4-FFF2-40B4-BE49-F238E27FC236}">
                <a16:creationId xmlns:a16="http://schemas.microsoft.com/office/drawing/2014/main" id="{EB2F2966-9BB5-55D6-43A8-3A7FAE52AD5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20906516" y="3434317"/>
            <a:ext cx="748381" cy="898439"/>
          </a:xfrm>
          <a:prstGeom prst="rect">
            <a:avLst/>
          </a:prstGeom>
        </xdr:spPr>
      </xdr:pic>
      <xdr:pic>
        <xdr:nvPicPr>
          <xdr:cNvPr id="18" name="Image 17">
            <a:extLst>
              <a:ext uri="{FF2B5EF4-FFF2-40B4-BE49-F238E27FC236}">
                <a16:creationId xmlns:a16="http://schemas.microsoft.com/office/drawing/2014/main" id="{EB70BD8A-3F50-6119-34A8-DBB98D966509}"/>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14809810" y="2016537"/>
            <a:ext cx="660400" cy="738256"/>
          </a:xfrm>
          <a:prstGeom prst="rect">
            <a:avLst/>
          </a:prstGeom>
        </xdr:spPr>
      </xdr:pic>
      <xdr:pic>
        <xdr:nvPicPr>
          <xdr:cNvPr id="19" name="Image 18">
            <a:extLst>
              <a:ext uri="{FF2B5EF4-FFF2-40B4-BE49-F238E27FC236}">
                <a16:creationId xmlns:a16="http://schemas.microsoft.com/office/drawing/2014/main" id="{F695B78F-3AAA-53CF-F58B-833D009AF5AF}"/>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2140077" y="5801562"/>
            <a:ext cx="1122126" cy="913732"/>
          </a:xfrm>
          <a:prstGeom prst="rect">
            <a:avLst/>
          </a:prstGeom>
        </xdr:spPr>
      </xdr:pic>
      <xdr:pic>
        <xdr:nvPicPr>
          <xdr:cNvPr id="20" name="Image 19">
            <a:extLst>
              <a:ext uri="{FF2B5EF4-FFF2-40B4-BE49-F238E27FC236}">
                <a16:creationId xmlns:a16="http://schemas.microsoft.com/office/drawing/2014/main" id="{3095F01E-AB99-A62E-1C3D-065D0A07C452}"/>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9487983" y="8197161"/>
            <a:ext cx="761197" cy="635392"/>
          </a:xfrm>
          <a:prstGeom prst="rect">
            <a:avLst/>
          </a:prstGeom>
        </xdr:spPr>
      </xdr:pic>
    </xdr:grpSp>
    <xdr:clientData/>
  </xdr:twoCellAnchor>
  <xdr:twoCellAnchor editAs="oneCell">
    <xdr:from>
      <xdr:col>7</xdr:col>
      <xdr:colOff>1920240</xdr:colOff>
      <xdr:row>1</xdr:row>
      <xdr:rowOff>15240</xdr:rowOff>
    </xdr:from>
    <xdr:to>
      <xdr:col>8</xdr:col>
      <xdr:colOff>785733</xdr:colOff>
      <xdr:row>4</xdr:row>
      <xdr:rowOff>121920</xdr:rowOff>
    </xdr:to>
    <xdr:pic>
      <xdr:nvPicPr>
        <xdr:cNvPr id="21" name="Image 20">
          <a:extLst>
            <a:ext uri="{FF2B5EF4-FFF2-40B4-BE49-F238E27FC236}">
              <a16:creationId xmlns:a16="http://schemas.microsoft.com/office/drawing/2014/main" id="{6808F716-C6AC-446B-B830-66FA3D05D1A3}"/>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9494520" y="198120"/>
          <a:ext cx="922893" cy="655320"/>
        </a:xfrm>
        <a:prstGeom prst="rect">
          <a:avLst/>
        </a:prstGeom>
      </xdr:spPr>
    </xdr:pic>
    <xdr:clientData/>
  </xdr:twoCellAnchor>
  <xdr:twoCellAnchor editAs="oneCell">
    <xdr:from>
      <xdr:col>9</xdr:col>
      <xdr:colOff>381000</xdr:colOff>
      <xdr:row>1</xdr:row>
      <xdr:rowOff>121920</xdr:rowOff>
    </xdr:from>
    <xdr:to>
      <xdr:col>11</xdr:col>
      <xdr:colOff>2068699</xdr:colOff>
      <xdr:row>5</xdr:row>
      <xdr:rowOff>106681</xdr:rowOff>
    </xdr:to>
    <xdr:pic>
      <xdr:nvPicPr>
        <xdr:cNvPr id="22" name="Image 21">
          <a:extLst>
            <a:ext uri="{FF2B5EF4-FFF2-40B4-BE49-F238E27FC236}">
              <a16:creationId xmlns:a16="http://schemas.microsoft.com/office/drawing/2014/main" id="{4A7F5AE3-E3A3-4D25-AAA0-0396B46E6C1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932" t="17631" r="5509" b="18457"/>
        <a:stretch/>
      </xdr:blipFill>
      <xdr:spPr>
        <a:xfrm>
          <a:off x="11353800" y="304800"/>
          <a:ext cx="3272659" cy="716281"/>
        </a:xfrm>
        <a:prstGeom prst="rect">
          <a:avLst/>
        </a:prstGeom>
      </xdr:spPr>
    </xdr:pic>
    <xdr:clientData/>
  </xdr:twoCellAnchor>
  <xdr:twoCellAnchor editAs="oneCell">
    <xdr:from>
      <xdr:col>11</xdr:col>
      <xdr:colOff>3875116</xdr:colOff>
      <xdr:row>2</xdr:row>
      <xdr:rowOff>137161</xdr:rowOff>
    </xdr:from>
    <xdr:to>
      <xdr:col>11</xdr:col>
      <xdr:colOff>4795238</xdr:colOff>
      <xdr:row>5</xdr:row>
      <xdr:rowOff>241070</xdr:rowOff>
    </xdr:to>
    <xdr:pic>
      <xdr:nvPicPr>
        <xdr:cNvPr id="23" name="Image 22">
          <a:extLst>
            <a:ext uri="{FF2B5EF4-FFF2-40B4-BE49-F238E27FC236}">
              <a16:creationId xmlns:a16="http://schemas.microsoft.com/office/drawing/2014/main" id="{CBCB0DE7-5D2D-402F-B5F0-5773BA67123A}"/>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16413480" y="497379"/>
          <a:ext cx="920122" cy="64423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45720</xdr:colOff>
      <xdr:row>0</xdr:row>
      <xdr:rowOff>83820</xdr:rowOff>
    </xdr:from>
    <xdr:to>
      <xdr:col>7</xdr:col>
      <xdr:colOff>617855</xdr:colOff>
      <xdr:row>3</xdr:row>
      <xdr:rowOff>43180</xdr:rowOff>
    </xdr:to>
    <xdr:sp macro="" textlink="">
      <xdr:nvSpPr>
        <xdr:cNvPr id="4" name="Rectangle 18">
          <a:extLst>
            <a:ext uri="{FF2B5EF4-FFF2-40B4-BE49-F238E27FC236}">
              <a16:creationId xmlns:a16="http://schemas.microsoft.com/office/drawing/2014/main" id="{1BFFF262-0316-21F7-8492-15744381FC89}"/>
            </a:ext>
          </a:extLst>
        </xdr:cNvPr>
        <xdr:cNvSpPr/>
      </xdr:nvSpPr>
      <xdr:spPr>
        <a:xfrm>
          <a:off x="45720" y="83820"/>
          <a:ext cx="6119495" cy="508000"/>
        </a:xfrm>
        <a:custGeom>
          <a:avLst/>
          <a:gdLst>
            <a:gd name="connsiteX0" fmla="*/ 0 w 9252000"/>
            <a:gd name="connsiteY0" fmla="*/ 0 h 381000"/>
            <a:gd name="connsiteX1" fmla="*/ 9252000 w 9252000"/>
            <a:gd name="connsiteY1" fmla="*/ 0 h 381000"/>
            <a:gd name="connsiteX2" fmla="*/ 9252000 w 9252000"/>
            <a:gd name="connsiteY2" fmla="*/ 381000 h 381000"/>
            <a:gd name="connsiteX3" fmla="*/ 0 w 9252000"/>
            <a:gd name="connsiteY3" fmla="*/ 381000 h 381000"/>
            <a:gd name="connsiteX4" fmla="*/ 0 w 9252000"/>
            <a:gd name="connsiteY4" fmla="*/ 0 h 381000"/>
            <a:gd name="connsiteX0" fmla="*/ 0 w 9252000"/>
            <a:gd name="connsiteY0" fmla="*/ 0 h 381000"/>
            <a:gd name="connsiteX1" fmla="*/ 160934 w 9252000"/>
            <a:gd name="connsiteY1" fmla="*/ 0 h 381000"/>
            <a:gd name="connsiteX2" fmla="*/ 9252000 w 9252000"/>
            <a:gd name="connsiteY2" fmla="*/ 0 h 381000"/>
            <a:gd name="connsiteX3" fmla="*/ 9252000 w 9252000"/>
            <a:gd name="connsiteY3" fmla="*/ 381000 h 381000"/>
            <a:gd name="connsiteX4" fmla="*/ 0 w 9252000"/>
            <a:gd name="connsiteY4" fmla="*/ 381000 h 381000"/>
            <a:gd name="connsiteX5" fmla="*/ 0 w 9252000"/>
            <a:gd name="connsiteY5" fmla="*/ 0 h 381000"/>
            <a:gd name="connsiteX0" fmla="*/ 0 w 9252000"/>
            <a:gd name="connsiteY0" fmla="*/ 381000 h 381000"/>
            <a:gd name="connsiteX1" fmla="*/ 160934 w 9252000"/>
            <a:gd name="connsiteY1" fmla="*/ 0 h 381000"/>
            <a:gd name="connsiteX2" fmla="*/ 9252000 w 9252000"/>
            <a:gd name="connsiteY2" fmla="*/ 0 h 381000"/>
            <a:gd name="connsiteX3" fmla="*/ 9252000 w 9252000"/>
            <a:gd name="connsiteY3" fmla="*/ 381000 h 381000"/>
            <a:gd name="connsiteX4" fmla="*/ 0 w 9252000"/>
            <a:gd name="connsiteY4" fmla="*/ 381000 h 381000"/>
            <a:gd name="connsiteX0" fmla="*/ 0 w 9252000"/>
            <a:gd name="connsiteY0" fmla="*/ 381000 h 381000"/>
            <a:gd name="connsiteX1" fmla="*/ 292325 w 9252000"/>
            <a:gd name="connsiteY1" fmla="*/ 0 h 381000"/>
            <a:gd name="connsiteX2" fmla="*/ 9252000 w 9252000"/>
            <a:gd name="connsiteY2" fmla="*/ 0 h 381000"/>
            <a:gd name="connsiteX3" fmla="*/ 9252000 w 9252000"/>
            <a:gd name="connsiteY3" fmla="*/ 381000 h 381000"/>
            <a:gd name="connsiteX4" fmla="*/ 0 w 9252000"/>
            <a:gd name="connsiteY4" fmla="*/ 381000 h 381000"/>
            <a:gd name="connsiteX0" fmla="*/ 0 w 9252000"/>
            <a:gd name="connsiteY0" fmla="*/ 381000 h 381000"/>
            <a:gd name="connsiteX1" fmla="*/ 315176 w 9252000"/>
            <a:gd name="connsiteY1" fmla="*/ 0 h 381000"/>
            <a:gd name="connsiteX2" fmla="*/ 9252000 w 9252000"/>
            <a:gd name="connsiteY2" fmla="*/ 0 h 381000"/>
            <a:gd name="connsiteX3" fmla="*/ 9252000 w 9252000"/>
            <a:gd name="connsiteY3" fmla="*/ 381000 h 381000"/>
            <a:gd name="connsiteX4" fmla="*/ 0 w 9252000"/>
            <a:gd name="connsiteY4" fmla="*/ 381000 h 38100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52000" h="381000">
              <a:moveTo>
                <a:pt x="0" y="381000"/>
              </a:moveTo>
              <a:lnTo>
                <a:pt x="315176" y="0"/>
              </a:lnTo>
              <a:lnTo>
                <a:pt x="9252000" y="0"/>
              </a:lnTo>
              <a:lnTo>
                <a:pt x="9252000" y="381000"/>
              </a:lnTo>
              <a:lnTo>
                <a:pt x="0" y="381000"/>
              </a:lnTo>
              <a:close/>
            </a:path>
          </a:pathLst>
        </a:custGeom>
        <a:solidFill>
          <a:srgbClr val="E84425"/>
        </a:solidFill>
        <a:ln w="63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252095">
            <a:buNone/>
          </a:pPr>
          <a:r>
            <a:rPr lang="fr-FR" sz="1400" b="1" cap="all">
              <a:solidFill>
                <a:srgbClr val="FFFFFF"/>
              </a:solidFill>
              <a:effectLst/>
              <a:ea typeface="Arial" panose="020B0604020202020204" pitchFamily="34" charset="0"/>
              <a:cs typeface="Times New Roman" panose="02020603050405020304" pitchFamily="18" charset="0"/>
            </a:rPr>
            <a:t>Formulaire d’information pour enregistrement DANS L’aNNUAIRE DU DLA : ILO</a:t>
          </a:r>
        </a:p>
      </xdr:txBody>
    </xdr:sp>
    <xdr:clientData/>
  </xdr:twoCellAnchor>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info-dla.fr/coordonnees/"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9.bin"/><Relationship Id="rId1" Type="http://schemas.openxmlformats.org/officeDocument/2006/relationships/hyperlink" Target="https://www.info-dla.fr/prestataires/devenir-prestatair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43675-99CE-4ED9-B679-CC0E827CEBD9}">
  <sheetPr codeName="Feuil2"/>
  <dimension ref="A5:G26"/>
  <sheetViews>
    <sheetView showGridLines="0" topLeftCell="A9" zoomScale="85" zoomScaleNormal="85" workbookViewId="0">
      <selection activeCell="C30" sqref="C30"/>
    </sheetView>
  </sheetViews>
  <sheetFormatPr baseColWidth="10" defaultRowHeight="14.4" x14ac:dyDescent="0.3"/>
  <cols>
    <col min="2" max="2" width="79.44140625" customWidth="1"/>
    <col min="3" max="3" width="51.21875" customWidth="1"/>
  </cols>
  <sheetData>
    <row r="5" spans="1:7" x14ac:dyDescent="0.3">
      <c r="A5" s="25"/>
    </row>
    <row r="6" spans="1:7" ht="25.2" customHeight="1" x14ac:dyDescent="0.3">
      <c r="B6" s="95" t="s">
        <v>122</v>
      </c>
      <c r="C6" s="95"/>
      <c r="D6" s="95"/>
      <c r="E6" s="95"/>
      <c r="F6" s="95"/>
      <c r="G6" s="95"/>
    </row>
    <row r="7" spans="1:7" x14ac:dyDescent="0.3">
      <c r="A7" s="1"/>
    </row>
    <row r="8" spans="1:7" s="2" customFormat="1" x14ac:dyDescent="0.3">
      <c r="A8" s="156" t="s">
        <v>14</v>
      </c>
      <c r="B8" s="156"/>
    </row>
    <row r="9" spans="1:7" s="2" customFormat="1" x14ac:dyDescent="0.3"/>
    <row r="10" spans="1:7" s="2" customFormat="1" ht="79.8" customHeight="1" x14ac:dyDescent="0.3">
      <c r="B10" s="96" t="s">
        <v>194</v>
      </c>
      <c r="C10" s="96"/>
      <c r="D10" s="96"/>
      <c r="E10" s="96"/>
      <c r="F10" s="96"/>
      <c r="G10" s="96"/>
    </row>
    <row r="11" spans="1:7" s="2" customFormat="1" ht="15" customHeight="1" x14ac:dyDescent="0.3">
      <c r="B11" s="94" t="s">
        <v>196</v>
      </c>
      <c r="C11" s="29" t="s">
        <v>195</v>
      </c>
      <c r="D11" s="39"/>
      <c r="E11" s="39"/>
      <c r="F11" s="39"/>
      <c r="G11" s="39"/>
    </row>
    <row r="12" spans="1:7" s="2" customFormat="1" x14ac:dyDescent="0.3"/>
    <row r="13" spans="1:7" s="2" customFormat="1" x14ac:dyDescent="0.3">
      <c r="A13" s="4" t="s">
        <v>15</v>
      </c>
      <c r="B13" s="3"/>
    </row>
    <row r="14" spans="1:7" s="2" customFormat="1" x14ac:dyDescent="0.3"/>
    <row r="15" spans="1:7" s="2" customFormat="1" x14ac:dyDescent="0.3">
      <c r="A15" s="2" t="s">
        <v>16</v>
      </c>
    </row>
    <row r="16" spans="1:7" s="2" customFormat="1" x14ac:dyDescent="0.3">
      <c r="B16" s="97" t="s">
        <v>17</v>
      </c>
    </row>
    <row r="17" spans="1:7" s="2" customFormat="1" ht="16.8" customHeight="1" x14ac:dyDescent="0.3">
      <c r="B17" s="97" t="s">
        <v>18</v>
      </c>
      <c r="C17" s="98"/>
      <c r="D17" s="98"/>
      <c r="E17" s="98"/>
      <c r="F17" s="98"/>
      <c r="G17" s="39"/>
    </row>
    <row r="18" spans="1:7" s="2" customFormat="1" x14ac:dyDescent="0.3">
      <c r="B18" s="37" t="s">
        <v>172</v>
      </c>
      <c r="C18" s="38"/>
      <c r="D18" s="38"/>
      <c r="E18" s="38"/>
      <c r="F18" s="38"/>
      <c r="G18" s="38"/>
    </row>
    <row r="19" spans="1:7" s="2" customFormat="1" x14ac:dyDescent="0.3">
      <c r="B19" s="37" t="s">
        <v>173</v>
      </c>
      <c r="C19" s="38"/>
      <c r="D19" s="38"/>
      <c r="E19" s="38"/>
      <c r="F19" s="38"/>
      <c r="G19" s="38"/>
    </row>
    <row r="20" spans="1:7" s="2" customFormat="1" ht="12" customHeight="1" x14ac:dyDescent="0.3">
      <c r="B20" s="98" t="s">
        <v>20</v>
      </c>
      <c r="C20" s="36"/>
      <c r="D20" s="36"/>
      <c r="E20" s="36"/>
      <c r="F20" s="36"/>
      <c r="G20" s="39"/>
    </row>
    <row r="21" spans="1:7" s="2" customFormat="1" ht="29.55" customHeight="1" x14ac:dyDescent="0.3">
      <c r="B21" s="98" t="s">
        <v>19</v>
      </c>
      <c r="C21" s="96"/>
      <c r="D21" s="96"/>
      <c r="E21" s="96"/>
      <c r="F21" s="96"/>
      <c r="G21" s="96"/>
    </row>
    <row r="22" spans="1:7" s="2" customFormat="1" x14ac:dyDescent="0.3">
      <c r="A22" s="4" t="s">
        <v>72</v>
      </c>
      <c r="B22" s="3"/>
    </row>
    <row r="23" spans="1:7" s="2" customFormat="1" x14ac:dyDescent="0.3"/>
    <row r="24" spans="1:7" s="2" customFormat="1" x14ac:dyDescent="0.3">
      <c r="A24" s="101" t="s">
        <v>21</v>
      </c>
      <c r="B24" s="100" t="s">
        <v>22</v>
      </c>
      <c r="C24" s="102"/>
      <c r="D24" s="102"/>
      <c r="E24" s="102"/>
      <c r="F24" s="102"/>
      <c r="G24" s="102"/>
    </row>
    <row r="25" spans="1:7" s="2" customFormat="1" x14ac:dyDescent="0.3">
      <c r="A25" s="28"/>
      <c r="B25" s="29"/>
      <c r="C25" s="29"/>
      <c r="D25" s="29"/>
      <c r="E25" s="29"/>
      <c r="F25" s="29"/>
      <c r="G25" s="29"/>
    </row>
    <row r="26" spans="1:7" s="2" customFormat="1" x14ac:dyDescent="0.3">
      <c r="C26" s="99"/>
      <c r="D26" s="99"/>
      <c r="E26" s="99"/>
      <c r="F26" s="99"/>
      <c r="G26" s="99"/>
    </row>
  </sheetData>
  <mergeCells count="1">
    <mergeCell ref="A8:B8"/>
  </mergeCells>
  <hyperlinks>
    <hyperlink ref="A24:G24" r:id="rId1" display="- il convient de les analyser avec le/la chargé.e de mission DLA de votre territoire" xr:uid="{5200C060-6E82-4AFB-B1E6-9BA0C5364E3F}"/>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764108-549F-4380-9C5A-108711A2D64E}">
  <sheetPr codeName="Feuil3"/>
  <dimension ref="A1:J49"/>
  <sheetViews>
    <sheetView showGridLines="0" tabSelected="1" topLeftCell="A18" zoomScale="85" zoomScaleNormal="85" workbookViewId="0">
      <selection activeCell="C42" sqref="C42"/>
    </sheetView>
  </sheetViews>
  <sheetFormatPr baseColWidth="10" defaultRowHeight="14.4" x14ac:dyDescent="0.3"/>
  <cols>
    <col min="1" max="1" width="40.33203125" customWidth="1"/>
    <col min="2" max="2" width="50.5546875" customWidth="1"/>
    <col min="3" max="3" width="37.33203125" customWidth="1"/>
    <col min="4" max="4" width="53.6640625" customWidth="1"/>
    <col min="251" max="251" width="30.77734375" customWidth="1"/>
    <col min="252" max="252" width="50.5546875" customWidth="1"/>
    <col min="255" max="255" width="0.77734375" customWidth="1"/>
    <col min="507" max="507" width="30.77734375" customWidth="1"/>
    <col min="508" max="508" width="50.5546875" customWidth="1"/>
    <col min="511" max="511" width="0.77734375" customWidth="1"/>
    <col min="763" max="763" width="30.77734375" customWidth="1"/>
    <col min="764" max="764" width="50.5546875" customWidth="1"/>
    <col min="767" max="767" width="0.77734375" customWidth="1"/>
    <col min="1019" max="1019" width="30.77734375" customWidth="1"/>
    <col min="1020" max="1020" width="50.5546875" customWidth="1"/>
    <col min="1023" max="1023" width="0.77734375" customWidth="1"/>
    <col min="1275" max="1275" width="30.77734375" customWidth="1"/>
    <col min="1276" max="1276" width="50.5546875" customWidth="1"/>
    <col min="1279" max="1279" width="0.77734375" customWidth="1"/>
    <col min="1531" max="1531" width="30.77734375" customWidth="1"/>
    <col min="1532" max="1532" width="50.5546875" customWidth="1"/>
    <col min="1535" max="1535" width="0.77734375" customWidth="1"/>
    <col min="1787" max="1787" width="30.77734375" customWidth="1"/>
    <col min="1788" max="1788" width="50.5546875" customWidth="1"/>
    <col min="1791" max="1791" width="0.77734375" customWidth="1"/>
    <col min="2043" max="2043" width="30.77734375" customWidth="1"/>
    <col min="2044" max="2044" width="50.5546875" customWidth="1"/>
    <col min="2047" max="2047" width="0.77734375" customWidth="1"/>
    <col min="2299" max="2299" width="30.77734375" customWidth="1"/>
    <col min="2300" max="2300" width="50.5546875" customWidth="1"/>
    <col min="2303" max="2303" width="0.77734375" customWidth="1"/>
    <col min="2555" max="2555" width="30.77734375" customWidth="1"/>
    <col min="2556" max="2556" width="50.5546875" customWidth="1"/>
    <col min="2559" max="2559" width="0.77734375" customWidth="1"/>
    <col min="2811" max="2811" width="30.77734375" customWidth="1"/>
    <col min="2812" max="2812" width="50.5546875" customWidth="1"/>
    <col min="2815" max="2815" width="0.77734375" customWidth="1"/>
    <col min="3067" max="3067" width="30.77734375" customWidth="1"/>
    <col min="3068" max="3068" width="50.5546875" customWidth="1"/>
    <col min="3071" max="3071" width="0.77734375" customWidth="1"/>
    <col min="3323" max="3323" width="30.77734375" customWidth="1"/>
    <col min="3324" max="3324" width="50.5546875" customWidth="1"/>
    <col min="3327" max="3327" width="0.77734375" customWidth="1"/>
    <col min="3579" max="3579" width="30.77734375" customWidth="1"/>
    <col min="3580" max="3580" width="50.5546875" customWidth="1"/>
    <col min="3583" max="3583" width="0.77734375" customWidth="1"/>
    <col min="3835" max="3835" width="30.77734375" customWidth="1"/>
    <col min="3836" max="3836" width="50.5546875" customWidth="1"/>
    <col min="3839" max="3839" width="0.77734375" customWidth="1"/>
    <col min="4091" max="4091" width="30.77734375" customWidth="1"/>
    <col min="4092" max="4092" width="50.5546875" customWidth="1"/>
    <col min="4095" max="4095" width="0.77734375" customWidth="1"/>
    <col min="4347" max="4347" width="30.77734375" customWidth="1"/>
    <col min="4348" max="4348" width="50.5546875" customWidth="1"/>
    <col min="4351" max="4351" width="0.77734375" customWidth="1"/>
    <col min="4603" max="4603" width="30.77734375" customWidth="1"/>
    <col min="4604" max="4604" width="50.5546875" customWidth="1"/>
    <col min="4607" max="4607" width="0.77734375" customWidth="1"/>
    <col min="4859" max="4859" width="30.77734375" customWidth="1"/>
    <col min="4860" max="4860" width="50.5546875" customWidth="1"/>
    <col min="4863" max="4863" width="0.77734375" customWidth="1"/>
    <col min="5115" max="5115" width="30.77734375" customWidth="1"/>
    <col min="5116" max="5116" width="50.5546875" customWidth="1"/>
    <col min="5119" max="5119" width="0.77734375" customWidth="1"/>
    <col min="5371" max="5371" width="30.77734375" customWidth="1"/>
    <col min="5372" max="5372" width="50.5546875" customWidth="1"/>
    <col min="5375" max="5375" width="0.77734375" customWidth="1"/>
    <col min="5627" max="5627" width="30.77734375" customWidth="1"/>
    <col min="5628" max="5628" width="50.5546875" customWidth="1"/>
    <col min="5631" max="5631" width="0.77734375" customWidth="1"/>
    <col min="5883" max="5883" width="30.77734375" customWidth="1"/>
    <col min="5884" max="5884" width="50.5546875" customWidth="1"/>
    <col min="5887" max="5887" width="0.77734375" customWidth="1"/>
    <col min="6139" max="6139" width="30.77734375" customWidth="1"/>
    <col min="6140" max="6140" width="50.5546875" customWidth="1"/>
    <col min="6143" max="6143" width="0.77734375" customWidth="1"/>
    <col min="6395" max="6395" width="30.77734375" customWidth="1"/>
    <col min="6396" max="6396" width="50.5546875" customWidth="1"/>
    <col min="6399" max="6399" width="0.77734375" customWidth="1"/>
    <col min="6651" max="6651" width="30.77734375" customWidth="1"/>
    <col min="6652" max="6652" width="50.5546875" customWidth="1"/>
    <col min="6655" max="6655" width="0.77734375" customWidth="1"/>
    <col min="6907" max="6907" width="30.77734375" customWidth="1"/>
    <col min="6908" max="6908" width="50.5546875" customWidth="1"/>
    <col min="6911" max="6911" width="0.77734375" customWidth="1"/>
    <col min="7163" max="7163" width="30.77734375" customWidth="1"/>
    <col min="7164" max="7164" width="50.5546875" customWidth="1"/>
    <col min="7167" max="7167" width="0.77734375" customWidth="1"/>
    <col min="7419" max="7419" width="30.77734375" customWidth="1"/>
    <col min="7420" max="7420" width="50.5546875" customWidth="1"/>
    <col min="7423" max="7423" width="0.77734375" customWidth="1"/>
    <col min="7675" max="7675" width="30.77734375" customWidth="1"/>
    <col min="7676" max="7676" width="50.5546875" customWidth="1"/>
    <col min="7679" max="7679" width="0.77734375" customWidth="1"/>
    <col min="7931" max="7931" width="30.77734375" customWidth="1"/>
    <col min="7932" max="7932" width="50.5546875" customWidth="1"/>
    <col min="7935" max="7935" width="0.77734375" customWidth="1"/>
    <col min="8187" max="8187" width="30.77734375" customWidth="1"/>
    <col min="8188" max="8188" width="50.5546875" customWidth="1"/>
    <col min="8191" max="8191" width="0.77734375" customWidth="1"/>
    <col min="8443" max="8443" width="30.77734375" customWidth="1"/>
    <col min="8444" max="8444" width="50.5546875" customWidth="1"/>
    <col min="8447" max="8447" width="0.77734375" customWidth="1"/>
    <col min="8699" max="8699" width="30.77734375" customWidth="1"/>
    <col min="8700" max="8700" width="50.5546875" customWidth="1"/>
    <col min="8703" max="8703" width="0.77734375" customWidth="1"/>
    <col min="8955" max="8955" width="30.77734375" customWidth="1"/>
    <col min="8956" max="8956" width="50.5546875" customWidth="1"/>
    <col min="8959" max="8959" width="0.77734375" customWidth="1"/>
    <col min="9211" max="9211" width="30.77734375" customWidth="1"/>
    <col min="9212" max="9212" width="50.5546875" customWidth="1"/>
    <col min="9215" max="9215" width="0.77734375" customWidth="1"/>
    <col min="9467" max="9467" width="30.77734375" customWidth="1"/>
    <col min="9468" max="9468" width="50.5546875" customWidth="1"/>
    <col min="9471" max="9471" width="0.77734375" customWidth="1"/>
    <col min="9723" max="9723" width="30.77734375" customWidth="1"/>
    <col min="9724" max="9724" width="50.5546875" customWidth="1"/>
    <col min="9727" max="9727" width="0.77734375" customWidth="1"/>
    <col min="9979" max="9979" width="30.77734375" customWidth="1"/>
    <col min="9980" max="9980" width="50.5546875" customWidth="1"/>
    <col min="9983" max="9983" width="0.77734375" customWidth="1"/>
    <col min="10235" max="10235" width="30.77734375" customWidth="1"/>
    <col min="10236" max="10236" width="50.5546875" customWidth="1"/>
    <col min="10239" max="10239" width="0.77734375" customWidth="1"/>
    <col min="10491" max="10491" width="30.77734375" customWidth="1"/>
    <col min="10492" max="10492" width="50.5546875" customWidth="1"/>
    <col min="10495" max="10495" width="0.77734375" customWidth="1"/>
    <col min="10747" max="10747" width="30.77734375" customWidth="1"/>
    <col min="10748" max="10748" width="50.5546875" customWidth="1"/>
    <col min="10751" max="10751" width="0.77734375" customWidth="1"/>
    <col min="11003" max="11003" width="30.77734375" customWidth="1"/>
    <col min="11004" max="11004" width="50.5546875" customWidth="1"/>
    <col min="11007" max="11007" width="0.77734375" customWidth="1"/>
    <col min="11259" max="11259" width="30.77734375" customWidth="1"/>
    <col min="11260" max="11260" width="50.5546875" customWidth="1"/>
    <col min="11263" max="11263" width="0.77734375" customWidth="1"/>
    <col min="11515" max="11515" width="30.77734375" customWidth="1"/>
    <col min="11516" max="11516" width="50.5546875" customWidth="1"/>
    <col min="11519" max="11519" width="0.77734375" customWidth="1"/>
    <col min="11771" max="11771" width="30.77734375" customWidth="1"/>
    <col min="11772" max="11772" width="50.5546875" customWidth="1"/>
    <col min="11775" max="11775" width="0.77734375" customWidth="1"/>
    <col min="12027" max="12027" width="30.77734375" customWidth="1"/>
    <col min="12028" max="12028" width="50.5546875" customWidth="1"/>
    <col min="12031" max="12031" width="0.77734375" customWidth="1"/>
    <col min="12283" max="12283" width="30.77734375" customWidth="1"/>
    <col min="12284" max="12284" width="50.5546875" customWidth="1"/>
    <col min="12287" max="12287" width="0.77734375" customWidth="1"/>
    <col min="12539" max="12539" width="30.77734375" customWidth="1"/>
    <col min="12540" max="12540" width="50.5546875" customWidth="1"/>
    <col min="12543" max="12543" width="0.77734375" customWidth="1"/>
    <col min="12795" max="12795" width="30.77734375" customWidth="1"/>
    <col min="12796" max="12796" width="50.5546875" customWidth="1"/>
    <col min="12799" max="12799" width="0.77734375" customWidth="1"/>
    <col min="13051" max="13051" width="30.77734375" customWidth="1"/>
    <col min="13052" max="13052" width="50.5546875" customWidth="1"/>
    <col min="13055" max="13055" width="0.77734375" customWidth="1"/>
    <col min="13307" max="13307" width="30.77734375" customWidth="1"/>
    <col min="13308" max="13308" width="50.5546875" customWidth="1"/>
    <col min="13311" max="13311" width="0.77734375" customWidth="1"/>
    <col min="13563" max="13563" width="30.77734375" customWidth="1"/>
    <col min="13564" max="13564" width="50.5546875" customWidth="1"/>
    <col min="13567" max="13567" width="0.77734375" customWidth="1"/>
    <col min="13819" max="13819" width="30.77734375" customWidth="1"/>
    <col min="13820" max="13820" width="50.5546875" customWidth="1"/>
    <col min="13823" max="13823" width="0.77734375" customWidth="1"/>
    <col min="14075" max="14075" width="30.77734375" customWidth="1"/>
    <col min="14076" max="14076" width="50.5546875" customWidth="1"/>
    <col min="14079" max="14079" width="0.77734375" customWidth="1"/>
    <col min="14331" max="14331" width="30.77734375" customWidth="1"/>
    <col min="14332" max="14332" width="50.5546875" customWidth="1"/>
    <col min="14335" max="14335" width="0.77734375" customWidth="1"/>
    <col min="14587" max="14587" width="30.77734375" customWidth="1"/>
    <col min="14588" max="14588" width="50.5546875" customWidth="1"/>
    <col min="14591" max="14591" width="0.77734375" customWidth="1"/>
    <col min="14843" max="14843" width="30.77734375" customWidth="1"/>
    <col min="14844" max="14844" width="50.5546875" customWidth="1"/>
    <col min="14847" max="14847" width="0.77734375" customWidth="1"/>
    <col min="15099" max="15099" width="30.77734375" customWidth="1"/>
    <col min="15100" max="15100" width="50.5546875" customWidth="1"/>
    <col min="15103" max="15103" width="0.77734375" customWidth="1"/>
    <col min="15355" max="15355" width="30.77734375" customWidth="1"/>
    <col min="15356" max="15356" width="50.5546875" customWidth="1"/>
    <col min="15359" max="15359" width="0.77734375" customWidth="1"/>
    <col min="15611" max="15611" width="30.77734375" customWidth="1"/>
    <col min="15612" max="15612" width="50.5546875" customWidth="1"/>
    <col min="15615" max="15615" width="0.77734375" customWidth="1"/>
    <col min="15867" max="15867" width="30.77734375" customWidth="1"/>
    <col min="15868" max="15868" width="50.5546875" customWidth="1"/>
    <col min="15871" max="15871" width="0.77734375" customWidth="1"/>
    <col min="16123" max="16123" width="30.77734375" customWidth="1"/>
    <col min="16124" max="16124" width="50.5546875" customWidth="1"/>
    <col min="16127" max="16127" width="0.77734375" customWidth="1"/>
  </cols>
  <sheetData>
    <row r="1" spans="1:7" x14ac:dyDescent="0.3">
      <c r="G1" s="67" t="s">
        <v>185</v>
      </c>
    </row>
    <row r="2" spans="1:7" x14ac:dyDescent="0.3">
      <c r="G2" s="67" t="s">
        <v>184</v>
      </c>
    </row>
    <row r="4" spans="1:7" ht="25.8" x14ac:dyDescent="0.5">
      <c r="A4" s="161" t="s">
        <v>2</v>
      </c>
      <c r="B4" s="161"/>
      <c r="C4" s="161"/>
      <c r="D4" s="161"/>
    </row>
    <row r="5" spans="1:7" ht="15.75" customHeight="1" x14ac:dyDescent="0.5">
      <c r="A5" s="5"/>
      <c r="B5" s="5"/>
      <c r="C5" s="5"/>
    </row>
    <row r="6" spans="1:7" hidden="1" x14ac:dyDescent="0.3"/>
    <row r="7" spans="1:7" hidden="1" x14ac:dyDescent="0.3">
      <c r="A7" t="s">
        <v>9</v>
      </c>
      <c r="B7" s="12"/>
    </row>
    <row r="8" spans="1:7" hidden="1" x14ac:dyDescent="0.3"/>
    <row r="9" spans="1:7" hidden="1" x14ac:dyDescent="0.3">
      <c r="A9" t="s">
        <v>10</v>
      </c>
      <c r="B9" s="12"/>
    </row>
    <row r="10" spans="1:7" hidden="1" x14ac:dyDescent="0.3"/>
    <row r="11" spans="1:7" hidden="1" x14ac:dyDescent="0.3">
      <c r="A11" t="s">
        <v>3</v>
      </c>
      <c r="B11" s="12"/>
    </row>
    <row r="12" spans="1:7" hidden="1" x14ac:dyDescent="0.3"/>
    <row r="13" spans="1:7" hidden="1" x14ac:dyDescent="0.3">
      <c r="A13" t="s">
        <v>4</v>
      </c>
      <c r="B13" s="13"/>
    </row>
    <row r="14" spans="1:7" hidden="1" x14ac:dyDescent="0.3">
      <c r="A14" t="s">
        <v>5</v>
      </c>
    </row>
    <row r="15" spans="1:7" hidden="1" x14ac:dyDescent="0.3">
      <c r="A15" t="s">
        <v>6</v>
      </c>
    </row>
    <row r="16" spans="1:7" hidden="1" x14ac:dyDescent="0.3">
      <c r="A16" t="s">
        <v>7</v>
      </c>
    </row>
    <row r="17" spans="1:10" hidden="1" x14ac:dyDescent="0.3">
      <c r="A17" t="s">
        <v>8</v>
      </c>
      <c r="G17" t="s">
        <v>90</v>
      </c>
    </row>
    <row r="18" spans="1:10" ht="15" thickBot="1" x14ac:dyDescent="0.35">
      <c r="F18" s="67"/>
      <c r="G18" s="67"/>
      <c r="H18" s="67"/>
      <c r="I18" s="67"/>
      <c r="J18" s="67"/>
    </row>
    <row r="19" spans="1:10" ht="15" thickBot="1" x14ac:dyDescent="0.35">
      <c r="A19" s="157" t="s">
        <v>23</v>
      </c>
      <c r="B19" s="158"/>
      <c r="C19" s="159"/>
      <c r="D19" s="160"/>
      <c r="F19" s="67"/>
      <c r="G19" s="67"/>
      <c r="H19" s="67"/>
      <c r="I19" s="67"/>
      <c r="J19" s="67"/>
    </row>
    <row r="20" spans="1:10" x14ac:dyDescent="0.3">
      <c r="A20" s="42" t="s">
        <v>26</v>
      </c>
      <c r="B20" s="52"/>
      <c r="C20" s="45" t="s">
        <v>25</v>
      </c>
      <c r="D20" s="103"/>
      <c r="F20" s="67"/>
      <c r="G20" s="67"/>
      <c r="H20" s="67"/>
      <c r="I20" s="67"/>
      <c r="J20" s="67"/>
    </row>
    <row r="21" spans="1:10" x14ac:dyDescent="0.3">
      <c r="A21" s="43" t="s">
        <v>24</v>
      </c>
      <c r="B21" s="55"/>
      <c r="C21" s="46" t="s">
        <v>27</v>
      </c>
      <c r="D21" s="53"/>
      <c r="F21" s="67"/>
      <c r="G21" s="68" t="s">
        <v>97</v>
      </c>
      <c r="H21" s="67"/>
      <c r="I21" s="67"/>
      <c r="J21" s="67"/>
    </row>
    <row r="22" spans="1:10" x14ac:dyDescent="0.3">
      <c r="A22" s="44" t="s">
        <v>28</v>
      </c>
      <c r="B22" s="54"/>
      <c r="C22" s="47" t="s">
        <v>29</v>
      </c>
      <c r="D22" s="53"/>
      <c r="F22" s="67"/>
      <c r="G22" s="68"/>
      <c r="H22" s="67"/>
      <c r="I22" s="67"/>
      <c r="J22" s="67"/>
    </row>
    <row r="23" spans="1:10" x14ac:dyDescent="0.3">
      <c r="A23" s="44" t="s">
        <v>30</v>
      </c>
      <c r="B23" s="54"/>
      <c r="C23" s="46" t="s">
        <v>31</v>
      </c>
      <c r="D23" s="54"/>
      <c r="F23" s="67"/>
      <c r="G23" s="67" t="s">
        <v>90</v>
      </c>
      <c r="H23" s="67"/>
      <c r="I23" s="67"/>
      <c r="J23" s="67"/>
    </row>
    <row r="24" spans="1:10" x14ac:dyDescent="0.3">
      <c r="A24" s="44" t="s">
        <v>12</v>
      </c>
      <c r="B24" s="54"/>
      <c r="C24" s="46" t="s">
        <v>33</v>
      </c>
      <c r="D24" s="54"/>
      <c r="F24" s="67"/>
      <c r="G24" s="67" t="s">
        <v>91</v>
      </c>
      <c r="H24" s="67"/>
      <c r="I24" s="67"/>
      <c r="J24" s="67"/>
    </row>
    <row r="25" spans="1:10" x14ac:dyDescent="0.3">
      <c r="A25" s="44" t="s">
        <v>32</v>
      </c>
      <c r="B25" s="54"/>
      <c r="C25" s="46" t="s">
        <v>35</v>
      </c>
      <c r="D25" s="54"/>
      <c r="F25" s="67"/>
      <c r="G25" s="67" t="s">
        <v>92</v>
      </c>
      <c r="H25" s="67"/>
      <c r="I25" s="67"/>
      <c r="J25" s="67"/>
    </row>
    <row r="26" spans="1:10" x14ac:dyDescent="0.3">
      <c r="A26" s="44" t="s">
        <v>34</v>
      </c>
      <c r="B26" s="56"/>
      <c r="C26" s="145"/>
      <c r="D26" s="54"/>
      <c r="F26" s="67"/>
      <c r="G26" s="67" t="s">
        <v>93</v>
      </c>
      <c r="H26" s="67"/>
      <c r="I26" s="67"/>
      <c r="J26" s="67"/>
    </row>
    <row r="27" spans="1:10" x14ac:dyDescent="0.3">
      <c r="A27" s="50" t="s">
        <v>36</v>
      </c>
      <c r="B27" s="113"/>
      <c r="C27" s="44" t="s">
        <v>37</v>
      </c>
      <c r="D27" s="113"/>
      <c r="E27" s="124"/>
      <c r="F27" s="67"/>
      <c r="G27" s="67" t="s">
        <v>94</v>
      </c>
      <c r="H27" s="67"/>
      <c r="I27" s="67"/>
      <c r="J27" s="67"/>
    </row>
    <row r="28" spans="1:10" x14ac:dyDescent="0.3">
      <c r="A28" s="114"/>
      <c r="B28" s="115"/>
      <c r="C28" s="118"/>
      <c r="D28" s="119"/>
      <c r="F28" s="67"/>
      <c r="G28" s="67"/>
      <c r="H28" s="67"/>
      <c r="I28" s="67"/>
      <c r="J28" s="67"/>
    </row>
    <row r="29" spans="1:10" x14ac:dyDescent="0.3">
      <c r="A29" s="116" t="s">
        <v>200</v>
      </c>
      <c r="B29" s="56" t="s">
        <v>203</v>
      </c>
      <c r="F29" s="67"/>
      <c r="G29" s="67" t="s">
        <v>95</v>
      </c>
      <c r="H29" s="67"/>
      <c r="I29" s="67"/>
      <c r="J29" s="67"/>
    </row>
    <row r="30" spans="1:10" x14ac:dyDescent="0.3">
      <c r="A30" s="116" t="s">
        <v>187</v>
      </c>
      <c r="B30" s="54"/>
      <c r="C30" s="58"/>
      <c r="D30" s="59"/>
      <c r="F30" s="67"/>
      <c r="G30" s="67"/>
      <c r="H30" s="67"/>
      <c r="I30" s="67"/>
      <c r="J30" s="67"/>
    </row>
    <row r="31" spans="1:10" x14ac:dyDescent="0.3">
      <c r="A31" s="116" t="s">
        <v>186</v>
      </c>
      <c r="B31" s="54"/>
      <c r="C31" s="58"/>
      <c r="D31" s="59"/>
      <c r="F31" s="67"/>
      <c r="G31" s="67"/>
      <c r="H31" s="67"/>
      <c r="I31" s="67"/>
      <c r="J31" s="67"/>
    </row>
    <row r="32" spans="1:10" ht="21" customHeight="1" x14ac:dyDescent="0.3">
      <c r="A32" s="116" t="s">
        <v>181</v>
      </c>
      <c r="B32" s="117" t="s">
        <v>201</v>
      </c>
      <c r="E32" s="144"/>
      <c r="F32" s="164" t="s">
        <v>205</v>
      </c>
      <c r="G32" s="164"/>
      <c r="H32" s="164"/>
      <c r="I32" s="143"/>
      <c r="J32" s="67"/>
    </row>
    <row r="33" spans="1:10" x14ac:dyDescent="0.3">
      <c r="A33" s="104" t="s">
        <v>198</v>
      </c>
      <c r="B33" s="140"/>
      <c r="C33" s="58"/>
      <c r="D33" s="59"/>
      <c r="E33" s="144"/>
      <c r="F33" s="165"/>
      <c r="G33" s="165"/>
      <c r="H33" s="165"/>
      <c r="I33" s="143"/>
      <c r="J33" s="67"/>
    </row>
    <row r="34" spans="1:10" x14ac:dyDescent="0.3">
      <c r="A34" s="139"/>
      <c r="B34" s="90"/>
      <c r="C34" s="58"/>
      <c r="D34" s="59"/>
      <c r="E34" s="144"/>
      <c r="F34" s="165"/>
      <c r="G34" s="165"/>
      <c r="H34" s="165"/>
      <c r="I34" s="143"/>
      <c r="J34" s="67"/>
    </row>
    <row r="35" spans="1:10" x14ac:dyDescent="0.3">
      <c r="A35" s="58"/>
      <c r="C35" s="58"/>
      <c r="D35" s="59"/>
      <c r="E35" s="144"/>
      <c r="F35" s="166"/>
      <c r="G35" s="166"/>
      <c r="H35" s="166"/>
      <c r="I35" s="143"/>
      <c r="J35" s="67"/>
    </row>
    <row r="36" spans="1:10" x14ac:dyDescent="0.3">
      <c r="A36" s="58"/>
      <c r="B36" s="90"/>
      <c r="F36" s="67"/>
      <c r="G36" s="67" t="s">
        <v>96</v>
      </c>
      <c r="H36" s="67"/>
      <c r="I36" s="67"/>
      <c r="J36" s="67"/>
    </row>
    <row r="37" spans="1:10" ht="15" thickBot="1" x14ac:dyDescent="0.35">
      <c r="A37" s="111"/>
      <c r="B37" s="90"/>
      <c r="C37" s="112"/>
      <c r="F37" s="67"/>
      <c r="G37" s="67"/>
      <c r="H37" s="67"/>
      <c r="I37" s="67"/>
      <c r="J37" s="67"/>
    </row>
    <row r="38" spans="1:10" ht="15" thickBot="1" x14ac:dyDescent="0.35">
      <c r="A38" s="162" t="s">
        <v>98</v>
      </c>
      <c r="B38" s="163"/>
      <c r="C38" s="162" t="s">
        <v>99</v>
      </c>
      <c r="D38" s="163"/>
    </row>
    <row r="39" spans="1:10" x14ac:dyDescent="0.3">
      <c r="A39" s="125" t="s">
        <v>100</v>
      </c>
      <c r="B39" s="65"/>
      <c r="C39" s="120" t="s">
        <v>101</v>
      </c>
      <c r="D39" s="65" t="s">
        <v>183</v>
      </c>
    </row>
    <row r="40" spans="1:10" x14ac:dyDescent="0.3">
      <c r="A40" s="121" t="s">
        <v>102</v>
      </c>
      <c r="B40" s="62"/>
      <c r="C40" s="121" t="s">
        <v>103</v>
      </c>
      <c r="D40" s="62" t="s">
        <v>182</v>
      </c>
    </row>
    <row r="41" spans="1:10" ht="15" thickBot="1" x14ac:dyDescent="0.35">
      <c r="A41" s="122" t="s">
        <v>104</v>
      </c>
      <c r="B41" s="63"/>
      <c r="C41" s="123" t="s">
        <v>206</v>
      </c>
      <c r="D41" s="64"/>
    </row>
    <row r="43" spans="1:10" ht="15" thickBot="1" x14ac:dyDescent="0.35"/>
    <row r="44" spans="1:10" ht="27" thickBot="1" x14ac:dyDescent="0.35">
      <c r="A44" s="41" t="s">
        <v>38</v>
      </c>
      <c r="B44" s="41" t="s">
        <v>39</v>
      </c>
      <c r="C44" s="41" t="s">
        <v>34</v>
      </c>
      <c r="D44" s="41" t="s">
        <v>36</v>
      </c>
    </row>
    <row r="45" spans="1:10" ht="15.6" x14ac:dyDescent="0.3">
      <c r="A45" s="128"/>
      <c r="B45" s="129"/>
      <c r="C45" s="135"/>
      <c r="D45" s="132"/>
    </row>
    <row r="46" spans="1:10" x14ac:dyDescent="0.3">
      <c r="A46" s="126"/>
      <c r="B46" s="130"/>
      <c r="C46" s="130"/>
      <c r="D46" s="133"/>
    </row>
    <row r="47" spans="1:10" x14ac:dyDescent="0.3">
      <c r="A47" s="126"/>
      <c r="B47" s="130"/>
      <c r="C47" s="130"/>
      <c r="D47" s="133"/>
    </row>
    <row r="48" spans="1:10" x14ac:dyDescent="0.3">
      <c r="A48" s="126"/>
      <c r="B48" s="130"/>
      <c r="C48" s="130"/>
      <c r="D48" s="133"/>
    </row>
    <row r="49" spans="1:4" ht="15" thickBot="1" x14ac:dyDescent="0.35">
      <c r="A49" s="127"/>
      <c r="B49" s="131"/>
      <c r="C49" s="131"/>
      <c r="D49" s="134"/>
    </row>
  </sheetData>
  <mergeCells count="5">
    <mergeCell ref="A19:D19"/>
    <mergeCell ref="A4:D4"/>
    <mergeCell ref="C38:D38"/>
    <mergeCell ref="A38:B38"/>
    <mergeCell ref="F32:H35"/>
  </mergeCells>
  <dataValidations count="6">
    <dataValidation type="list" allowBlank="1" showInputMessage="1" showErrorMessage="1" sqref="B65504 WVD983008 WLH983008 WBL983008 VRP983008 VHT983008 UXX983008 UOB983008 UEF983008 TUJ983008 TKN983008 TAR983008 SQV983008 SGZ983008 RXD983008 RNH983008 RDL983008 QTP983008 QJT983008 PZX983008 PQB983008 PGF983008 OWJ983008 OMN983008 OCR983008 NSV983008 NIZ983008 MZD983008 MPH983008 MFL983008 LVP983008 LLT983008 LBX983008 KSB983008 KIF983008 JYJ983008 JON983008 JER983008 IUV983008 IKZ983008 IBD983008 HRH983008 HHL983008 GXP983008 GNT983008 GDX983008 FUB983008 FKF983008 FAJ983008 EQN983008 EGR983008 DWV983008 DMZ983008 DDD983008 CTH983008 CJL983008 BZP983008 BPT983008 BFX983008 AWB983008 AMF983008 ACJ983008 SN983008 IR983008 B983008 WVD917472 WLH917472 WBL917472 VRP917472 VHT917472 UXX917472 UOB917472 UEF917472 TUJ917472 TKN917472 TAR917472 SQV917472 SGZ917472 RXD917472 RNH917472 RDL917472 QTP917472 QJT917472 PZX917472 PQB917472 PGF917472 OWJ917472 OMN917472 OCR917472 NSV917472 NIZ917472 MZD917472 MPH917472 MFL917472 LVP917472 LLT917472 LBX917472 KSB917472 KIF917472 JYJ917472 JON917472 JER917472 IUV917472 IKZ917472 IBD917472 HRH917472 HHL917472 GXP917472 GNT917472 GDX917472 FUB917472 FKF917472 FAJ917472 EQN917472 EGR917472 DWV917472 DMZ917472 DDD917472 CTH917472 CJL917472 BZP917472 BPT917472 BFX917472 AWB917472 AMF917472 ACJ917472 SN917472 IR917472 B917472 WVD851936 WLH851936 WBL851936 VRP851936 VHT851936 UXX851936 UOB851936 UEF851936 TUJ851936 TKN851936 TAR851936 SQV851936 SGZ851936 RXD851936 RNH851936 RDL851936 QTP851936 QJT851936 PZX851936 PQB851936 PGF851936 OWJ851936 OMN851936 OCR851936 NSV851936 NIZ851936 MZD851936 MPH851936 MFL851936 LVP851936 LLT851936 LBX851936 KSB851936 KIF851936 JYJ851936 JON851936 JER851936 IUV851936 IKZ851936 IBD851936 HRH851936 HHL851936 GXP851936 GNT851936 GDX851936 FUB851936 FKF851936 FAJ851936 EQN851936 EGR851936 DWV851936 DMZ851936 DDD851936 CTH851936 CJL851936 BZP851936 BPT851936 BFX851936 AWB851936 AMF851936 ACJ851936 SN851936 IR851936 B851936 WVD786400 WLH786400 WBL786400 VRP786400 VHT786400 UXX786400 UOB786400 UEF786400 TUJ786400 TKN786400 TAR786400 SQV786400 SGZ786400 RXD786400 RNH786400 RDL786400 QTP786400 QJT786400 PZX786400 PQB786400 PGF786400 OWJ786400 OMN786400 OCR786400 NSV786400 NIZ786400 MZD786400 MPH786400 MFL786400 LVP786400 LLT786400 LBX786400 KSB786400 KIF786400 JYJ786400 JON786400 JER786400 IUV786400 IKZ786400 IBD786400 HRH786400 HHL786400 GXP786400 GNT786400 GDX786400 FUB786400 FKF786400 FAJ786400 EQN786400 EGR786400 DWV786400 DMZ786400 DDD786400 CTH786400 CJL786400 BZP786400 BPT786400 BFX786400 AWB786400 AMF786400 ACJ786400 SN786400 IR786400 B786400 WVD720864 WLH720864 WBL720864 VRP720864 VHT720864 UXX720864 UOB720864 UEF720864 TUJ720864 TKN720864 TAR720864 SQV720864 SGZ720864 RXD720864 RNH720864 RDL720864 QTP720864 QJT720864 PZX720864 PQB720864 PGF720864 OWJ720864 OMN720864 OCR720864 NSV720864 NIZ720864 MZD720864 MPH720864 MFL720864 LVP720864 LLT720864 LBX720864 KSB720864 KIF720864 JYJ720864 JON720864 JER720864 IUV720864 IKZ720864 IBD720864 HRH720864 HHL720864 GXP720864 GNT720864 GDX720864 FUB720864 FKF720864 FAJ720864 EQN720864 EGR720864 DWV720864 DMZ720864 DDD720864 CTH720864 CJL720864 BZP720864 BPT720864 BFX720864 AWB720864 AMF720864 ACJ720864 SN720864 IR720864 B720864 WVD655328 WLH655328 WBL655328 VRP655328 VHT655328 UXX655328 UOB655328 UEF655328 TUJ655328 TKN655328 TAR655328 SQV655328 SGZ655328 RXD655328 RNH655328 RDL655328 QTP655328 QJT655328 PZX655328 PQB655328 PGF655328 OWJ655328 OMN655328 OCR655328 NSV655328 NIZ655328 MZD655328 MPH655328 MFL655328 LVP655328 LLT655328 LBX655328 KSB655328 KIF655328 JYJ655328 JON655328 JER655328 IUV655328 IKZ655328 IBD655328 HRH655328 HHL655328 GXP655328 GNT655328 GDX655328 FUB655328 FKF655328 FAJ655328 EQN655328 EGR655328 DWV655328 DMZ655328 DDD655328 CTH655328 CJL655328 BZP655328 BPT655328 BFX655328 AWB655328 AMF655328 ACJ655328 SN655328 IR655328 B655328 WVD589792 WLH589792 WBL589792 VRP589792 VHT589792 UXX589792 UOB589792 UEF589792 TUJ589792 TKN589792 TAR589792 SQV589792 SGZ589792 RXD589792 RNH589792 RDL589792 QTP589792 QJT589792 PZX589792 PQB589792 PGF589792 OWJ589792 OMN589792 OCR589792 NSV589792 NIZ589792 MZD589792 MPH589792 MFL589792 LVP589792 LLT589792 LBX589792 KSB589792 KIF589792 JYJ589792 JON589792 JER589792 IUV589792 IKZ589792 IBD589792 HRH589792 HHL589792 GXP589792 GNT589792 GDX589792 FUB589792 FKF589792 FAJ589792 EQN589792 EGR589792 DWV589792 DMZ589792 DDD589792 CTH589792 CJL589792 BZP589792 BPT589792 BFX589792 AWB589792 AMF589792 ACJ589792 SN589792 IR589792 B589792 WVD524256 WLH524256 WBL524256 VRP524256 VHT524256 UXX524256 UOB524256 UEF524256 TUJ524256 TKN524256 TAR524256 SQV524256 SGZ524256 RXD524256 RNH524256 RDL524256 QTP524256 QJT524256 PZX524256 PQB524256 PGF524256 OWJ524256 OMN524256 OCR524256 NSV524256 NIZ524256 MZD524256 MPH524256 MFL524256 LVP524256 LLT524256 LBX524256 KSB524256 KIF524256 JYJ524256 JON524256 JER524256 IUV524256 IKZ524256 IBD524256 HRH524256 HHL524256 GXP524256 GNT524256 GDX524256 FUB524256 FKF524256 FAJ524256 EQN524256 EGR524256 DWV524256 DMZ524256 DDD524256 CTH524256 CJL524256 BZP524256 BPT524256 BFX524256 AWB524256 AMF524256 ACJ524256 SN524256 IR524256 B524256 WVD458720 WLH458720 WBL458720 VRP458720 VHT458720 UXX458720 UOB458720 UEF458720 TUJ458720 TKN458720 TAR458720 SQV458720 SGZ458720 RXD458720 RNH458720 RDL458720 QTP458720 QJT458720 PZX458720 PQB458720 PGF458720 OWJ458720 OMN458720 OCR458720 NSV458720 NIZ458720 MZD458720 MPH458720 MFL458720 LVP458720 LLT458720 LBX458720 KSB458720 KIF458720 JYJ458720 JON458720 JER458720 IUV458720 IKZ458720 IBD458720 HRH458720 HHL458720 GXP458720 GNT458720 GDX458720 FUB458720 FKF458720 FAJ458720 EQN458720 EGR458720 DWV458720 DMZ458720 DDD458720 CTH458720 CJL458720 BZP458720 BPT458720 BFX458720 AWB458720 AMF458720 ACJ458720 SN458720 IR458720 B458720 WVD393184 WLH393184 WBL393184 VRP393184 VHT393184 UXX393184 UOB393184 UEF393184 TUJ393184 TKN393184 TAR393184 SQV393184 SGZ393184 RXD393184 RNH393184 RDL393184 QTP393184 QJT393184 PZX393184 PQB393184 PGF393184 OWJ393184 OMN393184 OCR393184 NSV393184 NIZ393184 MZD393184 MPH393184 MFL393184 LVP393184 LLT393184 LBX393184 KSB393184 KIF393184 JYJ393184 JON393184 JER393184 IUV393184 IKZ393184 IBD393184 HRH393184 HHL393184 GXP393184 GNT393184 GDX393184 FUB393184 FKF393184 FAJ393184 EQN393184 EGR393184 DWV393184 DMZ393184 DDD393184 CTH393184 CJL393184 BZP393184 BPT393184 BFX393184 AWB393184 AMF393184 ACJ393184 SN393184 IR393184 B393184 WVD327648 WLH327648 WBL327648 VRP327648 VHT327648 UXX327648 UOB327648 UEF327648 TUJ327648 TKN327648 TAR327648 SQV327648 SGZ327648 RXD327648 RNH327648 RDL327648 QTP327648 QJT327648 PZX327648 PQB327648 PGF327648 OWJ327648 OMN327648 OCR327648 NSV327648 NIZ327648 MZD327648 MPH327648 MFL327648 LVP327648 LLT327648 LBX327648 KSB327648 KIF327648 JYJ327648 JON327648 JER327648 IUV327648 IKZ327648 IBD327648 HRH327648 HHL327648 GXP327648 GNT327648 GDX327648 FUB327648 FKF327648 FAJ327648 EQN327648 EGR327648 DWV327648 DMZ327648 DDD327648 CTH327648 CJL327648 BZP327648 BPT327648 BFX327648 AWB327648 AMF327648 ACJ327648 SN327648 IR327648 B327648 WVD262112 WLH262112 WBL262112 VRP262112 VHT262112 UXX262112 UOB262112 UEF262112 TUJ262112 TKN262112 TAR262112 SQV262112 SGZ262112 RXD262112 RNH262112 RDL262112 QTP262112 QJT262112 PZX262112 PQB262112 PGF262112 OWJ262112 OMN262112 OCR262112 NSV262112 NIZ262112 MZD262112 MPH262112 MFL262112 LVP262112 LLT262112 LBX262112 KSB262112 KIF262112 JYJ262112 JON262112 JER262112 IUV262112 IKZ262112 IBD262112 HRH262112 HHL262112 GXP262112 GNT262112 GDX262112 FUB262112 FKF262112 FAJ262112 EQN262112 EGR262112 DWV262112 DMZ262112 DDD262112 CTH262112 CJL262112 BZP262112 BPT262112 BFX262112 AWB262112 AMF262112 ACJ262112 SN262112 IR262112 B262112 WVD196576 WLH196576 WBL196576 VRP196576 VHT196576 UXX196576 UOB196576 UEF196576 TUJ196576 TKN196576 TAR196576 SQV196576 SGZ196576 RXD196576 RNH196576 RDL196576 QTP196576 QJT196576 PZX196576 PQB196576 PGF196576 OWJ196576 OMN196576 OCR196576 NSV196576 NIZ196576 MZD196576 MPH196576 MFL196576 LVP196576 LLT196576 LBX196576 KSB196576 KIF196576 JYJ196576 JON196576 JER196576 IUV196576 IKZ196576 IBD196576 HRH196576 HHL196576 GXP196576 GNT196576 GDX196576 FUB196576 FKF196576 FAJ196576 EQN196576 EGR196576 DWV196576 DMZ196576 DDD196576 CTH196576 CJL196576 BZP196576 BPT196576 BFX196576 AWB196576 AMF196576 ACJ196576 SN196576 IR196576 B196576 WVD131040 WLH131040 WBL131040 VRP131040 VHT131040 UXX131040 UOB131040 UEF131040 TUJ131040 TKN131040 TAR131040 SQV131040 SGZ131040 RXD131040 RNH131040 RDL131040 QTP131040 QJT131040 PZX131040 PQB131040 PGF131040 OWJ131040 OMN131040 OCR131040 NSV131040 NIZ131040 MZD131040 MPH131040 MFL131040 LVP131040 LLT131040 LBX131040 KSB131040 KIF131040 JYJ131040 JON131040 JER131040 IUV131040 IKZ131040 IBD131040 HRH131040 HHL131040 GXP131040 GNT131040 GDX131040 FUB131040 FKF131040 FAJ131040 EQN131040 EGR131040 DWV131040 DMZ131040 DDD131040 CTH131040 CJL131040 BZP131040 BPT131040 BFX131040 AWB131040 AMF131040 ACJ131040 SN131040 IR131040 B131040 WVD65504 WLH65504 WBL65504 VRP65504 VHT65504 UXX65504 UOB65504 UEF65504 TUJ65504 TKN65504 TAR65504 SQV65504 SGZ65504 RXD65504 RNH65504 RDL65504 QTP65504 QJT65504 PZX65504 PQB65504 PGF65504 OWJ65504 OMN65504 OCR65504 NSV65504 NIZ65504 MZD65504 MPH65504 MFL65504 LVP65504 LLT65504 LBX65504 KSB65504 KIF65504 JYJ65504 JON65504 JER65504 IUV65504 IKZ65504 IBD65504 HRH65504 HHL65504 GXP65504 GNT65504 GDX65504 FUB65504 FKF65504 FAJ65504 EQN65504 EGR65504 DWV65504 DMZ65504 DDD65504 CTH65504 CJL65504 BZP65504 BPT65504 BFX65504 AWB65504 AMF65504 ACJ65504 SN65504 IR65504" xr:uid="{EE08BE71-D6A3-4081-96C7-3561BB242622}">
      <formula1>$A$7:$A$17</formula1>
    </dataValidation>
    <dataValidation type="list" allowBlank="1" showInputMessage="1" showErrorMessage="1" sqref="B65521 IR65521 SN65521 ACJ65521 AMF65521 AWB65521 BFX65521 BPT65521 BZP65521 CJL65521 CTH65521 DDD65521 DMZ65521 DWV65521 EGR65521 EQN65521 FAJ65521 FKF65521 FUB65521 GDX65521 GNT65521 GXP65521 HHL65521 HRH65521 IBD65521 IKZ65521 IUV65521 JER65521 JON65521 JYJ65521 KIF65521 KSB65521 LBX65521 LLT65521 LVP65521 MFL65521 MPH65521 MZD65521 NIZ65521 NSV65521 OCR65521 OMN65521 OWJ65521 PGF65521 PQB65521 PZX65521 QJT65521 QTP65521 RDL65521 RNH65521 RXD65521 SGZ65521 SQV65521 TAR65521 TKN65521 TUJ65521 UEF65521 UOB65521 UXX65521 VHT65521 VRP65521 WBL65521 WLH65521 WVD65521 B131057 IR131057 SN131057 ACJ131057 AMF131057 AWB131057 BFX131057 BPT131057 BZP131057 CJL131057 CTH131057 DDD131057 DMZ131057 DWV131057 EGR131057 EQN131057 FAJ131057 FKF131057 FUB131057 GDX131057 GNT131057 GXP131057 HHL131057 HRH131057 IBD131057 IKZ131057 IUV131057 JER131057 JON131057 JYJ131057 KIF131057 KSB131057 LBX131057 LLT131057 LVP131057 MFL131057 MPH131057 MZD131057 NIZ131057 NSV131057 OCR131057 OMN131057 OWJ131057 PGF131057 PQB131057 PZX131057 QJT131057 QTP131057 RDL131057 RNH131057 RXD131057 SGZ131057 SQV131057 TAR131057 TKN131057 TUJ131057 UEF131057 UOB131057 UXX131057 VHT131057 VRP131057 WBL131057 WLH131057 WVD131057 B196593 IR196593 SN196593 ACJ196593 AMF196593 AWB196593 BFX196593 BPT196593 BZP196593 CJL196593 CTH196593 DDD196593 DMZ196593 DWV196593 EGR196593 EQN196593 FAJ196593 FKF196593 FUB196593 GDX196593 GNT196593 GXP196593 HHL196593 HRH196593 IBD196593 IKZ196593 IUV196593 JER196593 JON196593 JYJ196593 KIF196593 KSB196593 LBX196593 LLT196593 LVP196593 MFL196593 MPH196593 MZD196593 NIZ196593 NSV196593 OCR196593 OMN196593 OWJ196593 PGF196593 PQB196593 PZX196593 QJT196593 QTP196593 RDL196593 RNH196593 RXD196593 SGZ196593 SQV196593 TAR196593 TKN196593 TUJ196593 UEF196593 UOB196593 UXX196593 VHT196593 VRP196593 WBL196593 WLH196593 WVD196593 B262129 IR262129 SN262129 ACJ262129 AMF262129 AWB262129 BFX262129 BPT262129 BZP262129 CJL262129 CTH262129 DDD262129 DMZ262129 DWV262129 EGR262129 EQN262129 FAJ262129 FKF262129 FUB262129 GDX262129 GNT262129 GXP262129 HHL262129 HRH262129 IBD262129 IKZ262129 IUV262129 JER262129 JON262129 JYJ262129 KIF262129 KSB262129 LBX262129 LLT262129 LVP262129 MFL262129 MPH262129 MZD262129 NIZ262129 NSV262129 OCR262129 OMN262129 OWJ262129 PGF262129 PQB262129 PZX262129 QJT262129 QTP262129 RDL262129 RNH262129 RXD262129 SGZ262129 SQV262129 TAR262129 TKN262129 TUJ262129 UEF262129 UOB262129 UXX262129 VHT262129 VRP262129 WBL262129 WLH262129 WVD262129 B327665 IR327665 SN327665 ACJ327665 AMF327665 AWB327665 BFX327665 BPT327665 BZP327665 CJL327665 CTH327665 DDD327665 DMZ327665 DWV327665 EGR327665 EQN327665 FAJ327665 FKF327665 FUB327665 GDX327665 GNT327665 GXP327665 HHL327665 HRH327665 IBD327665 IKZ327665 IUV327665 JER327665 JON327665 JYJ327665 KIF327665 KSB327665 LBX327665 LLT327665 LVP327665 MFL327665 MPH327665 MZD327665 NIZ327665 NSV327665 OCR327665 OMN327665 OWJ327665 PGF327665 PQB327665 PZX327665 QJT327665 QTP327665 RDL327665 RNH327665 RXD327665 SGZ327665 SQV327665 TAR327665 TKN327665 TUJ327665 UEF327665 UOB327665 UXX327665 VHT327665 VRP327665 WBL327665 WLH327665 WVD327665 B393201 IR393201 SN393201 ACJ393201 AMF393201 AWB393201 BFX393201 BPT393201 BZP393201 CJL393201 CTH393201 DDD393201 DMZ393201 DWV393201 EGR393201 EQN393201 FAJ393201 FKF393201 FUB393201 GDX393201 GNT393201 GXP393201 HHL393201 HRH393201 IBD393201 IKZ393201 IUV393201 JER393201 JON393201 JYJ393201 KIF393201 KSB393201 LBX393201 LLT393201 LVP393201 MFL393201 MPH393201 MZD393201 NIZ393201 NSV393201 OCR393201 OMN393201 OWJ393201 PGF393201 PQB393201 PZX393201 QJT393201 QTP393201 RDL393201 RNH393201 RXD393201 SGZ393201 SQV393201 TAR393201 TKN393201 TUJ393201 UEF393201 UOB393201 UXX393201 VHT393201 VRP393201 WBL393201 WLH393201 WVD393201 B458737 IR458737 SN458737 ACJ458737 AMF458737 AWB458737 BFX458737 BPT458737 BZP458737 CJL458737 CTH458737 DDD458737 DMZ458737 DWV458737 EGR458737 EQN458737 FAJ458737 FKF458737 FUB458737 GDX458737 GNT458737 GXP458737 HHL458737 HRH458737 IBD458737 IKZ458737 IUV458737 JER458737 JON458737 JYJ458737 KIF458737 KSB458737 LBX458737 LLT458737 LVP458737 MFL458737 MPH458737 MZD458737 NIZ458737 NSV458737 OCR458737 OMN458737 OWJ458737 PGF458737 PQB458737 PZX458737 QJT458737 QTP458737 RDL458737 RNH458737 RXD458737 SGZ458737 SQV458737 TAR458737 TKN458737 TUJ458737 UEF458737 UOB458737 UXX458737 VHT458737 VRP458737 WBL458737 WLH458737 WVD458737 B524273 IR524273 SN524273 ACJ524273 AMF524273 AWB524273 BFX524273 BPT524273 BZP524273 CJL524273 CTH524273 DDD524273 DMZ524273 DWV524273 EGR524273 EQN524273 FAJ524273 FKF524273 FUB524273 GDX524273 GNT524273 GXP524273 HHL524273 HRH524273 IBD524273 IKZ524273 IUV524273 JER524273 JON524273 JYJ524273 KIF524273 KSB524273 LBX524273 LLT524273 LVP524273 MFL524273 MPH524273 MZD524273 NIZ524273 NSV524273 OCR524273 OMN524273 OWJ524273 PGF524273 PQB524273 PZX524273 QJT524273 QTP524273 RDL524273 RNH524273 RXD524273 SGZ524273 SQV524273 TAR524273 TKN524273 TUJ524273 UEF524273 UOB524273 UXX524273 VHT524273 VRP524273 WBL524273 WLH524273 WVD524273 B589809 IR589809 SN589809 ACJ589809 AMF589809 AWB589809 BFX589809 BPT589809 BZP589809 CJL589809 CTH589809 DDD589809 DMZ589809 DWV589809 EGR589809 EQN589809 FAJ589809 FKF589809 FUB589809 GDX589809 GNT589809 GXP589809 HHL589809 HRH589809 IBD589809 IKZ589809 IUV589809 JER589809 JON589809 JYJ589809 KIF589809 KSB589809 LBX589809 LLT589809 LVP589809 MFL589809 MPH589809 MZD589809 NIZ589809 NSV589809 OCR589809 OMN589809 OWJ589809 PGF589809 PQB589809 PZX589809 QJT589809 QTP589809 RDL589809 RNH589809 RXD589809 SGZ589809 SQV589809 TAR589809 TKN589809 TUJ589809 UEF589809 UOB589809 UXX589809 VHT589809 VRP589809 WBL589809 WLH589809 WVD589809 B655345 IR655345 SN655345 ACJ655345 AMF655345 AWB655345 BFX655345 BPT655345 BZP655345 CJL655345 CTH655345 DDD655345 DMZ655345 DWV655345 EGR655345 EQN655345 FAJ655345 FKF655345 FUB655345 GDX655345 GNT655345 GXP655345 HHL655345 HRH655345 IBD655345 IKZ655345 IUV655345 JER655345 JON655345 JYJ655345 KIF655345 KSB655345 LBX655345 LLT655345 LVP655345 MFL655345 MPH655345 MZD655345 NIZ655345 NSV655345 OCR655345 OMN655345 OWJ655345 PGF655345 PQB655345 PZX655345 QJT655345 QTP655345 RDL655345 RNH655345 RXD655345 SGZ655345 SQV655345 TAR655345 TKN655345 TUJ655345 UEF655345 UOB655345 UXX655345 VHT655345 VRP655345 WBL655345 WLH655345 WVD655345 B720881 IR720881 SN720881 ACJ720881 AMF720881 AWB720881 BFX720881 BPT720881 BZP720881 CJL720881 CTH720881 DDD720881 DMZ720881 DWV720881 EGR720881 EQN720881 FAJ720881 FKF720881 FUB720881 GDX720881 GNT720881 GXP720881 HHL720881 HRH720881 IBD720881 IKZ720881 IUV720881 JER720881 JON720881 JYJ720881 KIF720881 KSB720881 LBX720881 LLT720881 LVP720881 MFL720881 MPH720881 MZD720881 NIZ720881 NSV720881 OCR720881 OMN720881 OWJ720881 PGF720881 PQB720881 PZX720881 QJT720881 QTP720881 RDL720881 RNH720881 RXD720881 SGZ720881 SQV720881 TAR720881 TKN720881 TUJ720881 UEF720881 UOB720881 UXX720881 VHT720881 VRP720881 WBL720881 WLH720881 WVD720881 B786417 IR786417 SN786417 ACJ786417 AMF786417 AWB786417 BFX786417 BPT786417 BZP786417 CJL786417 CTH786417 DDD786417 DMZ786417 DWV786417 EGR786417 EQN786417 FAJ786417 FKF786417 FUB786417 GDX786417 GNT786417 GXP786417 HHL786417 HRH786417 IBD786417 IKZ786417 IUV786417 JER786417 JON786417 JYJ786417 KIF786417 KSB786417 LBX786417 LLT786417 LVP786417 MFL786417 MPH786417 MZD786417 NIZ786417 NSV786417 OCR786417 OMN786417 OWJ786417 PGF786417 PQB786417 PZX786417 QJT786417 QTP786417 RDL786417 RNH786417 RXD786417 SGZ786417 SQV786417 TAR786417 TKN786417 TUJ786417 UEF786417 UOB786417 UXX786417 VHT786417 VRP786417 WBL786417 WLH786417 WVD786417 B851953 IR851953 SN851953 ACJ851953 AMF851953 AWB851953 BFX851953 BPT851953 BZP851953 CJL851953 CTH851953 DDD851953 DMZ851953 DWV851953 EGR851953 EQN851953 FAJ851953 FKF851953 FUB851953 GDX851953 GNT851953 GXP851953 HHL851953 HRH851953 IBD851953 IKZ851953 IUV851953 JER851953 JON851953 JYJ851953 KIF851953 KSB851953 LBX851953 LLT851953 LVP851953 MFL851953 MPH851953 MZD851953 NIZ851953 NSV851953 OCR851953 OMN851953 OWJ851953 PGF851953 PQB851953 PZX851953 QJT851953 QTP851953 RDL851953 RNH851953 RXD851953 SGZ851953 SQV851953 TAR851953 TKN851953 TUJ851953 UEF851953 UOB851953 UXX851953 VHT851953 VRP851953 WBL851953 WLH851953 WVD851953 B917489 IR917489 SN917489 ACJ917489 AMF917489 AWB917489 BFX917489 BPT917489 BZP917489 CJL917489 CTH917489 DDD917489 DMZ917489 DWV917489 EGR917489 EQN917489 FAJ917489 FKF917489 FUB917489 GDX917489 GNT917489 GXP917489 HHL917489 HRH917489 IBD917489 IKZ917489 IUV917489 JER917489 JON917489 JYJ917489 KIF917489 KSB917489 LBX917489 LLT917489 LVP917489 MFL917489 MPH917489 MZD917489 NIZ917489 NSV917489 OCR917489 OMN917489 OWJ917489 PGF917489 PQB917489 PZX917489 QJT917489 QTP917489 RDL917489 RNH917489 RXD917489 SGZ917489 SQV917489 TAR917489 TKN917489 TUJ917489 UEF917489 UOB917489 UXX917489 VHT917489 VRP917489 WBL917489 WLH917489 WVD917489 B983025 IR983025 SN983025 ACJ983025 AMF983025 AWB983025 BFX983025 BPT983025 BZP983025 CJL983025 CTH983025 DDD983025 DMZ983025 DWV983025 EGR983025 EQN983025 FAJ983025 FKF983025 FUB983025 GDX983025 GNT983025 GXP983025 HHL983025 HRH983025 IBD983025 IKZ983025 IUV983025 JER983025 JON983025 JYJ983025 KIF983025 KSB983025 LBX983025 LLT983025 LVP983025 MFL983025 MPH983025 MZD983025 NIZ983025 NSV983025 OCR983025 OMN983025 OWJ983025 PGF983025 PQB983025 PZX983025 QJT983025 QTP983025 RDL983025 RNH983025 RXD983025 SGZ983025 SQV983025 TAR983025 TKN983025 TUJ983025 UEF983025 UOB983025 UXX983025 VHT983025 VRP983025 WBL983025 WLH983025 WVD983025" xr:uid="{C4687E56-9155-47A9-9979-16563FADC821}">
      <formula1>"OUI,NON"</formula1>
    </dataValidation>
    <dataValidation operator="equal" allowBlank="1" showErrorMessage="1" sqref="B65516 IR65516 SN65516 ACJ65516 AMF65516 AWB65516 BFX65516 BPT65516 BZP65516 CJL65516 CTH65516 DDD65516 DMZ65516 DWV65516 EGR65516 EQN65516 FAJ65516 FKF65516 FUB65516 GDX65516 GNT65516 GXP65516 HHL65516 HRH65516 IBD65516 IKZ65516 IUV65516 JER65516 JON65516 JYJ65516 KIF65516 KSB65516 LBX65516 LLT65516 LVP65516 MFL65516 MPH65516 MZD65516 NIZ65516 NSV65516 OCR65516 OMN65516 OWJ65516 PGF65516 PQB65516 PZX65516 QJT65516 QTP65516 RDL65516 RNH65516 RXD65516 SGZ65516 SQV65516 TAR65516 TKN65516 TUJ65516 UEF65516 UOB65516 UXX65516 VHT65516 VRP65516 WBL65516 WLH65516 WVD65516 B131052 IR131052 SN131052 ACJ131052 AMF131052 AWB131052 BFX131052 BPT131052 BZP131052 CJL131052 CTH131052 DDD131052 DMZ131052 DWV131052 EGR131052 EQN131052 FAJ131052 FKF131052 FUB131052 GDX131052 GNT131052 GXP131052 HHL131052 HRH131052 IBD131052 IKZ131052 IUV131052 JER131052 JON131052 JYJ131052 KIF131052 KSB131052 LBX131052 LLT131052 LVP131052 MFL131052 MPH131052 MZD131052 NIZ131052 NSV131052 OCR131052 OMN131052 OWJ131052 PGF131052 PQB131052 PZX131052 QJT131052 QTP131052 RDL131052 RNH131052 RXD131052 SGZ131052 SQV131052 TAR131052 TKN131052 TUJ131052 UEF131052 UOB131052 UXX131052 VHT131052 VRP131052 WBL131052 WLH131052 WVD131052 B196588 IR196588 SN196588 ACJ196588 AMF196588 AWB196588 BFX196588 BPT196588 BZP196588 CJL196588 CTH196588 DDD196588 DMZ196588 DWV196588 EGR196588 EQN196588 FAJ196588 FKF196588 FUB196588 GDX196588 GNT196588 GXP196588 HHL196588 HRH196588 IBD196588 IKZ196588 IUV196588 JER196588 JON196588 JYJ196588 KIF196588 KSB196588 LBX196588 LLT196588 LVP196588 MFL196588 MPH196588 MZD196588 NIZ196588 NSV196588 OCR196588 OMN196588 OWJ196588 PGF196588 PQB196588 PZX196588 QJT196588 QTP196588 RDL196588 RNH196588 RXD196588 SGZ196588 SQV196588 TAR196588 TKN196588 TUJ196588 UEF196588 UOB196588 UXX196588 VHT196588 VRP196588 WBL196588 WLH196588 WVD196588 B262124 IR262124 SN262124 ACJ262124 AMF262124 AWB262124 BFX262124 BPT262124 BZP262124 CJL262124 CTH262124 DDD262124 DMZ262124 DWV262124 EGR262124 EQN262124 FAJ262124 FKF262124 FUB262124 GDX262124 GNT262124 GXP262124 HHL262124 HRH262124 IBD262124 IKZ262124 IUV262124 JER262124 JON262124 JYJ262124 KIF262124 KSB262124 LBX262124 LLT262124 LVP262124 MFL262124 MPH262124 MZD262124 NIZ262124 NSV262124 OCR262124 OMN262124 OWJ262124 PGF262124 PQB262124 PZX262124 QJT262124 QTP262124 RDL262124 RNH262124 RXD262124 SGZ262124 SQV262124 TAR262124 TKN262124 TUJ262124 UEF262124 UOB262124 UXX262124 VHT262124 VRP262124 WBL262124 WLH262124 WVD262124 B327660 IR327660 SN327660 ACJ327660 AMF327660 AWB327660 BFX327660 BPT327660 BZP327660 CJL327660 CTH327660 DDD327660 DMZ327660 DWV327660 EGR327660 EQN327660 FAJ327660 FKF327660 FUB327660 GDX327660 GNT327660 GXP327660 HHL327660 HRH327660 IBD327660 IKZ327660 IUV327660 JER327660 JON327660 JYJ327660 KIF327660 KSB327660 LBX327660 LLT327660 LVP327660 MFL327660 MPH327660 MZD327660 NIZ327660 NSV327660 OCR327660 OMN327660 OWJ327660 PGF327660 PQB327660 PZX327660 QJT327660 QTP327660 RDL327660 RNH327660 RXD327660 SGZ327660 SQV327660 TAR327660 TKN327660 TUJ327660 UEF327660 UOB327660 UXX327660 VHT327660 VRP327660 WBL327660 WLH327660 WVD327660 B393196 IR393196 SN393196 ACJ393196 AMF393196 AWB393196 BFX393196 BPT393196 BZP393196 CJL393196 CTH393196 DDD393196 DMZ393196 DWV393196 EGR393196 EQN393196 FAJ393196 FKF393196 FUB393196 GDX393196 GNT393196 GXP393196 HHL393196 HRH393196 IBD393196 IKZ393196 IUV393196 JER393196 JON393196 JYJ393196 KIF393196 KSB393196 LBX393196 LLT393196 LVP393196 MFL393196 MPH393196 MZD393196 NIZ393196 NSV393196 OCR393196 OMN393196 OWJ393196 PGF393196 PQB393196 PZX393196 QJT393196 QTP393196 RDL393196 RNH393196 RXD393196 SGZ393196 SQV393196 TAR393196 TKN393196 TUJ393196 UEF393196 UOB393196 UXX393196 VHT393196 VRP393196 WBL393196 WLH393196 WVD393196 B458732 IR458732 SN458732 ACJ458732 AMF458732 AWB458732 BFX458732 BPT458732 BZP458732 CJL458732 CTH458732 DDD458732 DMZ458732 DWV458732 EGR458732 EQN458732 FAJ458732 FKF458732 FUB458732 GDX458732 GNT458732 GXP458732 HHL458732 HRH458732 IBD458732 IKZ458732 IUV458732 JER458732 JON458732 JYJ458732 KIF458732 KSB458732 LBX458732 LLT458732 LVP458732 MFL458732 MPH458732 MZD458732 NIZ458732 NSV458732 OCR458732 OMN458732 OWJ458732 PGF458732 PQB458732 PZX458732 QJT458732 QTP458732 RDL458732 RNH458732 RXD458732 SGZ458732 SQV458732 TAR458732 TKN458732 TUJ458732 UEF458732 UOB458732 UXX458732 VHT458732 VRP458732 WBL458732 WLH458732 WVD458732 B524268 IR524268 SN524268 ACJ524268 AMF524268 AWB524268 BFX524268 BPT524268 BZP524268 CJL524268 CTH524268 DDD524268 DMZ524268 DWV524268 EGR524268 EQN524268 FAJ524268 FKF524268 FUB524268 GDX524268 GNT524268 GXP524268 HHL524268 HRH524268 IBD524268 IKZ524268 IUV524268 JER524268 JON524268 JYJ524268 KIF524268 KSB524268 LBX524268 LLT524268 LVP524268 MFL524268 MPH524268 MZD524268 NIZ524268 NSV524268 OCR524268 OMN524268 OWJ524268 PGF524268 PQB524268 PZX524268 QJT524268 QTP524268 RDL524268 RNH524268 RXD524268 SGZ524268 SQV524268 TAR524268 TKN524268 TUJ524268 UEF524268 UOB524268 UXX524268 VHT524268 VRP524268 WBL524268 WLH524268 WVD524268 B589804 IR589804 SN589804 ACJ589804 AMF589804 AWB589804 BFX589804 BPT589804 BZP589804 CJL589804 CTH589804 DDD589804 DMZ589804 DWV589804 EGR589804 EQN589804 FAJ589804 FKF589804 FUB589804 GDX589804 GNT589804 GXP589804 HHL589804 HRH589804 IBD589804 IKZ589804 IUV589804 JER589804 JON589804 JYJ589804 KIF589804 KSB589804 LBX589804 LLT589804 LVP589804 MFL589804 MPH589804 MZD589804 NIZ589804 NSV589804 OCR589804 OMN589804 OWJ589804 PGF589804 PQB589804 PZX589804 QJT589804 QTP589804 RDL589804 RNH589804 RXD589804 SGZ589804 SQV589804 TAR589804 TKN589804 TUJ589804 UEF589804 UOB589804 UXX589804 VHT589804 VRP589804 WBL589804 WLH589804 WVD589804 B655340 IR655340 SN655340 ACJ655340 AMF655340 AWB655340 BFX655340 BPT655340 BZP655340 CJL655340 CTH655340 DDD655340 DMZ655340 DWV655340 EGR655340 EQN655340 FAJ655340 FKF655340 FUB655340 GDX655340 GNT655340 GXP655340 HHL655340 HRH655340 IBD655340 IKZ655340 IUV655340 JER655340 JON655340 JYJ655340 KIF655340 KSB655340 LBX655340 LLT655340 LVP655340 MFL655340 MPH655340 MZD655340 NIZ655340 NSV655340 OCR655340 OMN655340 OWJ655340 PGF655340 PQB655340 PZX655340 QJT655340 QTP655340 RDL655340 RNH655340 RXD655340 SGZ655340 SQV655340 TAR655340 TKN655340 TUJ655340 UEF655340 UOB655340 UXX655340 VHT655340 VRP655340 WBL655340 WLH655340 WVD655340 B720876 IR720876 SN720876 ACJ720876 AMF720876 AWB720876 BFX720876 BPT720876 BZP720876 CJL720876 CTH720876 DDD720876 DMZ720876 DWV720876 EGR720876 EQN720876 FAJ720876 FKF720876 FUB720876 GDX720876 GNT720876 GXP720876 HHL720876 HRH720876 IBD720876 IKZ720876 IUV720876 JER720876 JON720876 JYJ720876 KIF720876 KSB720876 LBX720876 LLT720876 LVP720876 MFL720876 MPH720876 MZD720876 NIZ720876 NSV720876 OCR720876 OMN720876 OWJ720876 PGF720876 PQB720876 PZX720876 QJT720876 QTP720876 RDL720876 RNH720876 RXD720876 SGZ720876 SQV720876 TAR720876 TKN720876 TUJ720876 UEF720876 UOB720876 UXX720876 VHT720876 VRP720876 WBL720876 WLH720876 WVD720876 B786412 IR786412 SN786412 ACJ786412 AMF786412 AWB786412 BFX786412 BPT786412 BZP786412 CJL786412 CTH786412 DDD786412 DMZ786412 DWV786412 EGR786412 EQN786412 FAJ786412 FKF786412 FUB786412 GDX786412 GNT786412 GXP786412 HHL786412 HRH786412 IBD786412 IKZ786412 IUV786412 JER786412 JON786412 JYJ786412 KIF786412 KSB786412 LBX786412 LLT786412 LVP786412 MFL786412 MPH786412 MZD786412 NIZ786412 NSV786412 OCR786412 OMN786412 OWJ786412 PGF786412 PQB786412 PZX786412 QJT786412 QTP786412 RDL786412 RNH786412 RXD786412 SGZ786412 SQV786412 TAR786412 TKN786412 TUJ786412 UEF786412 UOB786412 UXX786412 VHT786412 VRP786412 WBL786412 WLH786412 WVD786412 B851948 IR851948 SN851948 ACJ851948 AMF851948 AWB851948 BFX851948 BPT851948 BZP851948 CJL851948 CTH851948 DDD851948 DMZ851948 DWV851948 EGR851948 EQN851948 FAJ851948 FKF851948 FUB851948 GDX851948 GNT851948 GXP851948 HHL851948 HRH851948 IBD851948 IKZ851948 IUV851948 JER851948 JON851948 JYJ851948 KIF851948 KSB851948 LBX851948 LLT851948 LVP851948 MFL851948 MPH851948 MZD851948 NIZ851948 NSV851948 OCR851948 OMN851948 OWJ851948 PGF851948 PQB851948 PZX851948 QJT851948 QTP851948 RDL851948 RNH851948 RXD851948 SGZ851948 SQV851948 TAR851948 TKN851948 TUJ851948 UEF851948 UOB851948 UXX851948 VHT851948 VRP851948 WBL851948 WLH851948 WVD851948 B917484 IR917484 SN917484 ACJ917484 AMF917484 AWB917484 BFX917484 BPT917484 BZP917484 CJL917484 CTH917484 DDD917484 DMZ917484 DWV917484 EGR917484 EQN917484 FAJ917484 FKF917484 FUB917484 GDX917484 GNT917484 GXP917484 HHL917484 HRH917484 IBD917484 IKZ917484 IUV917484 JER917484 JON917484 JYJ917484 KIF917484 KSB917484 LBX917484 LLT917484 LVP917484 MFL917484 MPH917484 MZD917484 NIZ917484 NSV917484 OCR917484 OMN917484 OWJ917484 PGF917484 PQB917484 PZX917484 QJT917484 QTP917484 RDL917484 RNH917484 RXD917484 SGZ917484 SQV917484 TAR917484 TKN917484 TUJ917484 UEF917484 UOB917484 UXX917484 VHT917484 VRP917484 WBL917484 WLH917484 WVD917484 B983020 IR983020 SN983020 ACJ983020 AMF983020 AWB983020 BFX983020 BPT983020 BZP983020 CJL983020 CTH983020 DDD983020 DMZ983020 DWV983020 EGR983020 EQN983020 FAJ983020 FKF983020 FUB983020 GDX983020 GNT983020 GXP983020 HHL983020 HRH983020 IBD983020 IKZ983020 IUV983020 JER983020 JON983020 JYJ983020 KIF983020 KSB983020 LBX983020 LLT983020 LVP983020 MFL983020 MPH983020 MZD983020 NIZ983020 NSV983020 OCR983020 OMN983020 OWJ983020 PGF983020 PQB983020 PZX983020 QJT983020 QTP983020 RDL983020 RNH983020 RXD983020 SGZ983020 SQV983020 TAR983020 TKN983020 TUJ983020 UEF983020 UOB983020 UXX983020 VHT983020 VRP983020 WBL983020 WLH983020 WVD983020" xr:uid="{BBE2A0AE-03BD-4707-93AA-49EAF0FC7740}"/>
    <dataValidation type="list" allowBlank="1" showInputMessage="1" showErrorMessage="1" sqref="B30" xr:uid="{CEEBAA98-FC43-4E54-8E24-1053451FCD45}">
      <formula1>G1:G2</formula1>
    </dataValidation>
    <dataValidation type="list" allowBlank="1" showInputMessage="1" showErrorMessage="1" sqref="B31" xr:uid="{41BFA236-BB91-4C72-8945-D0A2E84BFB40}">
      <formula1>G1:G2</formula1>
    </dataValidation>
    <dataValidation type="list" showInputMessage="1" showErrorMessage="1" sqref="D30:D31 B29" xr:uid="{F0C68271-27A1-4FF3-B525-B6D0456C584C}">
      <formula1>"Individuelle , Collective , Les deux "</formula1>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849EA-E681-46CA-BC12-AF44A46B065C}">
  <sheetPr codeName="Feuil1"/>
  <dimension ref="E7:N33"/>
  <sheetViews>
    <sheetView showGridLines="0" topLeftCell="A24" zoomScale="55" zoomScaleNormal="55" workbookViewId="0">
      <selection activeCell="E10" sqref="E10:E29"/>
    </sheetView>
  </sheetViews>
  <sheetFormatPr baseColWidth="10" defaultRowHeight="21" x14ac:dyDescent="0.4"/>
  <cols>
    <col min="4" max="4" width="4.88671875" customWidth="1"/>
    <col min="5" max="5" width="47.77734375" style="19" customWidth="1"/>
    <col min="6" max="6" width="99.109375" style="14" customWidth="1"/>
    <col min="7" max="7" width="42.6640625" style="14" customWidth="1"/>
    <col min="14" max="14" width="27.33203125" customWidth="1"/>
  </cols>
  <sheetData>
    <row r="7" spans="5:14" ht="25.8" x14ac:dyDescent="0.5">
      <c r="E7" s="161" t="s">
        <v>59</v>
      </c>
      <c r="F7" s="161"/>
      <c r="G7" s="5"/>
      <c r="H7" s="5"/>
      <c r="I7" s="5"/>
      <c r="J7" s="5"/>
    </row>
    <row r="8" spans="5:14" x14ac:dyDescent="0.4">
      <c r="J8" s="67" t="s">
        <v>185</v>
      </c>
    </row>
    <row r="9" spans="5:14" ht="63.6" customHeight="1" x14ac:dyDescent="0.3">
      <c r="E9" s="167" t="s">
        <v>60</v>
      </c>
      <c r="F9" s="168"/>
      <c r="G9" s="71" t="s">
        <v>190</v>
      </c>
      <c r="H9" s="78"/>
      <c r="J9" s="67" t="s">
        <v>184</v>
      </c>
    </row>
    <row r="10" spans="5:14" ht="51.6" x14ac:dyDescent="0.6">
      <c r="E10" s="57" t="s">
        <v>65</v>
      </c>
      <c r="F10" s="22" t="s">
        <v>85</v>
      </c>
      <c r="G10" s="79"/>
      <c r="J10" s="91" t="s">
        <v>189</v>
      </c>
      <c r="L10" s="80"/>
      <c r="N10" t="str">
        <f>IF( G10 ="Oui", "Accompagnement des entreprises", " " )</f>
        <v xml:space="preserve"> </v>
      </c>
    </row>
    <row r="11" spans="5:14" ht="71.400000000000006" customHeight="1" x14ac:dyDescent="0.3">
      <c r="E11" s="57" t="s">
        <v>145</v>
      </c>
      <c r="F11" s="22" t="s">
        <v>164</v>
      </c>
      <c r="G11" s="79"/>
      <c r="N11" t="str">
        <f>IF(G11="Oui", "Agriculture et alimentation durables", "")</f>
        <v/>
      </c>
    </row>
    <row r="12" spans="5:14" ht="374.4" customHeight="1" x14ac:dyDescent="0.3">
      <c r="E12" s="57" t="s">
        <v>123</v>
      </c>
      <c r="F12" s="22" t="s">
        <v>165</v>
      </c>
      <c r="G12" s="79"/>
      <c r="N12" t="str">
        <f>IF(G12="Oui", "Culture, art et patrimoine", "")</f>
        <v/>
      </c>
    </row>
    <row r="13" spans="5:14" ht="93.6" x14ac:dyDescent="0.3">
      <c r="E13" s="57" t="s">
        <v>146</v>
      </c>
      <c r="F13" s="22" t="s">
        <v>166</v>
      </c>
      <c r="G13" s="79"/>
      <c r="N13" t="str">
        <f>IF(G13="Oui", "Economie circulaire", "")</f>
        <v/>
      </c>
    </row>
    <row r="14" spans="5:14" ht="50.55" customHeight="1" x14ac:dyDescent="0.3">
      <c r="E14" s="57" t="s">
        <v>64</v>
      </c>
      <c r="F14" s="22" t="s">
        <v>84</v>
      </c>
      <c r="G14" s="79"/>
      <c r="N14" s="136" t="str">
        <f>IF(G14="Oui", "Emploi", "")</f>
        <v/>
      </c>
    </row>
    <row r="15" spans="5:14" ht="46.8" x14ac:dyDescent="0.3">
      <c r="E15" s="57" t="s">
        <v>147</v>
      </c>
      <c r="F15" s="22" t="s">
        <v>148</v>
      </c>
      <c r="G15" s="79"/>
      <c r="N15" s="136" t="str">
        <f>IF(G15="Oui", "Energie", "")</f>
        <v/>
      </c>
    </row>
    <row r="16" spans="5:14" ht="103.8" customHeight="1" x14ac:dyDescent="0.3">
      <c r="E16" s="57" t="s">
        <v>149</v>
      </c>
      <c r="F16" s="22" t="s">
        <v>150</v>
      </c>
      <c r="G16" s="79"/>
      <c r="N16" s="136" t="str">
        <f>IF(G16="Oui", "Enfance, familles, jeunesses", "")</f>
        <v/>
      </c>
    </row>
    <row r="17" spans="5:14" ht="46.8" x14ac:dyDescent="0.3">
      <c r="E17" s="57" t="s">
        <v>151</v>
      </c>
      <c r="F17" s="22" t="s">
        <v>144</v>
      </c>
      <c r="G17" s="79"/>
      <c r="N17" s="136" t="str">
        <f>IF(G17="Oui", "Enseignement, éducation", "")</f>
        <v/>
      </c>
    </row>
    <row r="18" spans="5:14" ht="25.8" x14ac:dyDescent="0.3">
      <c r="E18" s="57" t="s">
        <v>63</v>
      </c>
      <c r="F18" s="22" t="s">
        <v>142</v>
      </c>
      <c r="G18" s="79"/>
      <c r="N18" s="136" t="str">
        <f>IF(G18="Oui", "Formation", "")</f>
        <v/>
      </c>
    </row>
    <row r="19" spans="5:14" ht="51.6" x14ac:dyDescent="0.3">
      <c r="E19" s="57" t="s">
        <v>152</v>
      </c>
      <c r="F19" s="22" t="s">
        <v>153</v>
      </c>
      <c r="G19" s="79"/>
      <c r="N19" s="136" t="str">
        <f>IF(G19="Oui", "Gestion et protection de l'environnement", "")</f>
        <v/>
      </c>
    </row>
    <row r="20" spans="5:14" ht="25.8" x14ac:dyDescent="0.3">
      <c r="E20" s="57" t="s">
        <v>154</v>
      </c>
      <c r="F20" s="22" t="s">
        <v>167</v>
      </c>
      <c r="G20" s="79"/>
      <c r="N20" s="136" t="str">
        <f>IF(G20="Oui", "Gestion de l'eau", "")</f>
        <v/>
      </c>
    </row>
    <row r="21" spans="5:14" ht="46.8" x14ac:dyDescent="0.3">
      <c r="E21" s="57" t="s">
        <v>155</v>
      </c>
      <c r="F21" s="22" t="s">
        <v>156</v>
      </c>
      <c r="G21" s="79"/>
      <c r="N21" s="136" t="str">
        <f>IF(G21="Oui", "Habitat durable", "")</f>
        <v/>
      </c>
    </row>
    <row r="22" spans="5:14" ht="237" customHeight="1" x14ac:dyDescent="0.3">
      <c r="E22" s="57" t="s">
        <v>157</v>
      </c>
      <c r="F22" s="22" t="s">
        <v>158</v>
      </c>
      <c r="G22" s="79"/>
      <c r="N22" s="136" t="str">
        <f>IF(G22="Oui", "Handicap et vieillissement", "")</f>
        <v/>
      </c>
    </row>
    <row r="23" spans="5:14" ht="280.8" x14ac:dyDescent="0.3">
      <c r="E23" s="57" t="s">
        <v>159</v>
      </c>
      <c r="F23" s="22" t="s">
        <v>168</v>
      </c>
      <c r="G23" s="79"/>
      <c r="N23" s="136" t="str">
        <f>IF(G23="Oui", "Lutte contre les exclusions", "")</f>
        <v/>
      </c>
    </row>
    <row r="24" spans="5:14" ht="70.2" x14ac:dyDescent="0.3">
      <c r="E24" s="57" t="s">
        <v>160</v>
      </c>
      <c r="F24" s="22" t="s">
        <v>169</v>
      </c>
      <c r="G24" s="79"/>
      <c r="N24" s="136" t="str">
        <f>IF(G24="Oui", "Mobilité durable", "")</f>
        <v/>
      </c>
    </row>
    <row r="25" spans="5:14" ht="46.8" x14ac:dyDescent="0.3">
      <c r="E25" s="57" t="s">
        <v>62</v>
      </c>
      <c r="F25" s="22" t="s">
        <v>143</v>
      </c>
      <c r="G25" s="79"/>
      <c r="N25" s="136" t="str">
        <f>IF(G25="Oui", "Numérique", "")</f>
        <v/>
      </c>
    </row>
    <row r="26" spans="5:14" ht="93.6" x14ac:dyDescent="0.3">
      <c r="E26" s="57" t="s">
        <v>161</v>
      </c>
      <c r="F26" s="22" t="s">
        <v>162</v>
      </c>
      <c r="G26" s="79"/>
      <c r="N26" s="136" t="str">
        <f>IF(G26="Oui", "Santé", "")</f>
        <v/>
      </c>
    </row>
    <row r="27" spans="5:14" ht="32.4" customHeight="1" x14ac:dyDescent="0.3">
      <c r="E27" s="57" t="s">
        <v>5</v>
      </c>
      <c r="F27" s="22" t="s">
        <v>83</v>
      </c>
      <c r="G27" s="79"/>
      <c r="N27" s="136" t="str">
        <f>IF(G27="Oui", "Solidarité internationale", "")</f>
        <v/>
      </c>
    </row>
    <row r="28" spans="5:14" ht="25.8" x14ac:dyDescent="0.3">
      <c r="E28" s="57" t="s">
        <v>6</v>
      </c>
      <c r="F28" s="22" t="s">
        <v>82</v>
      </c>
      <c r="G28" s="79"/>
      <c r="N28" s="136" t="str">
        <f>IF(G28="Oui", "Sport", "")</f>
        <v/>
      </c>
    </row>
    <row r="29" spans="5:14" ht="46.8" x14ac:dyDescent="0.3">
      <c r="E29" s="57" t="s">
        <v>61</v>
      </c>
      <c r="F29" s="22" t="s">
        <v>81</v>
      </c>
      <c r="G29" s="79"/>
      <c r="N29" s="136" t="str">
        <f>IF(G29="Oui", "Tourisme et écotourisme", "")</f>
        <v/>
      </c>
    </row>
    <row r="33" spans="5:6" x14ac:dyDescent="0.4">
      <c r="E33" s="19" t="s">
        <v>202</v>
      </c>
      <c r="F33" s="142" t="str">
        <f>_xlfn.CONCAT(N10," ",N11," ",N12," ",N13," ",N14," ",N15," ",N16," ",N17," ",N18," ",N19," ",N20," ",N21," ",N22," ",N23," ",N24," ",N25," ",N26," ",N27," ",N28," ",N29)</f>
        <v xml:space="preserve">                    </v>
      </c>
    </row>
  </sheetData>
  <mergeCells count="2">
    <mergeCell ref="E9:F9"/>
    <mergeCell ref="E7:F7"/>
  </mergeCells>
  <dataValidations count="20">
    <dataValidation type="list" allowBlank="1" showInputMessage="1" showErrorMessage="1" sqref="G15" xr:uid="{EB354E7B-4503-4FF5-AA47-95373BF76D55}">
      <formula1>J8:J10</formula1>
    </dataValidation>
    <dataValidation type="list" allowBlank="1" showInputMessage="1" showErrorMessage="1" sqref="G11" xr:uid="{5B2DB3B3-2DA5-4BA9-8CA2-235AFCE5FD2A}">
      <formula1>J8:J10</formula1>
    </dataValidation>
    <dataValidation type="list" allowBlank="1" showInputMessage="1" showErrorMessage="1" sqref="G12" xr:uid="{BFE31CC0-447B-4CFA-B39F-B9AF89A05115}">
      <formula1>J8:J10</formula1>
    </dataValidation>
    <dataValidation type="list" allowBlank="1" showInputMessage="1" showErrorMessage="1" sqref="G13" xr:uid="{880F4FA9-969C-4A73-83F7-F65034786786}">
      <formula1>J8:J10</formula1>
    </dataValidation>
    <dataValidation type="list" allowBlank="1" showInputMessage="1" showErrorMessage="1" sqref="G14" xr:uid="{08228118-199D-45C5-A7A3-3C323149C30C}">
      <formula1>J8:J10</formula1>
    </dataValidation>
    <dataValidation type="list" allowBlank="1" showInputMessage="1" showErrorMessage="1" sqref="G16" xr:uid="{24A1A014-DF6D-4E02-8D4A-3A8894E98912}">
      <formula1>J8:J10</formula1>
    </dataValidation>
    <dataValidation type="list" allowBlank="1" showInputMessage="1" showErrorMessage="1" sqref="G17" xr:uid="{C409A6A3-2725-4C74-B565-1C0B5B2A5AB9}">
      <formula1>J8:J10</formula1>
    </dataValidation>
    <dataValidation type="list" allowBlank="1" showInputMessage="1" showErrorMessage="1" sqref="G18" xr:uid="{44535C96-3456-48A6-9673-DD207489C108}">
      <formula1>J8:J10</formula1>
    </dataValidation>
    <dataValidation type="list" allowBlank="1" showInputMessage="1" showErrorMessage="1" sqref="G19" xr:uid="{8C00BA14-7A25-49C5-AE66-6976D527E9D5}">
      <formula1>J8:J10</formula1>
    </dataValidation>
    <dataValidation type="list" allowBlank="1" showInputMessage="1" showErrorMessage="1" sqref="G20" xr:uid="{55AC2F73-7327-4457-B87E-A8103DEA8DF6}">
      <formula1>J8:J10</formula1>
    </dataValidation>
    <dataValidation type="list" allowBlank="1" showInputMessage="1" showErrorMessage="1" sqref="G21" xr:uid="{9B074982-DA45-4686-919F-77A43A2D89AB}">
      <formula1>J8:J10</formula1>
    </dataValidation>
    <dataValidation type="list" allowBlank="1" showInputMessage="1" showErrorMessage="1" sqref="G22" xr:uid="{7FC65155-3C6F-4C51-A5B1-737B398C14DD}">
      <formula1>J8:J10</formula1>
    </dataValidation>
    <dataValidation type="list" allowBlank="1" showInputMessage="1" showErrorMessage="1" sqref="G23" xr:uid="{803CA54D-CCB4-4977-B1A1-B1CDD704E930}">
      <formula1>J8:J10</formula1>
    </dataValidation>
    <dataValidation type="list" allowBlank="1" showInputMessage="1" showErrorMessage="1" sqref="G24" xr:uid="{3D854DF4-C195-4603-B412-26145B343FA2}">
      <formula1>J8:J10</formula1>
    </dataValidation>
    <dataValidation type="list" allowBlank="1" showInputMessage="1" showErrorMessage="1" sqref="G25" xr:uid="{F934BB3B-72FE-43A7-9AEC-BBBF9DEF993C}">
      <formula1>J8:J10</formula1>
    </dataValidation>
    <dataValidation type="list" allowBlank="1" showInputMessage="1" showErrorMessage="1" sqref="G26" xr:uid="{33556DF4-7526-4782-8F60-DD8A7800C19D}">
      <formula1>J8:J10</formula1>
    </dataValidation>
    <dataValidation type="list" allowBlank="1" showInputMessage="1" showErrorMessage="1" sqref="G27" xr:uid="{DDA9C0A5-3909-45CE-922C-75849157623C}">
      <formula1>J8:J10</formula1>
    </dataValidation>
    <dataValidation type="list" allowBlank="1" showInputMessage="1" showErrorMessage="1" sqref="G28" xr:uid="{22BD7645-5579-4591-903A-4E48A8C38037}">
      <formula1>J8:J10</formula1>
    </dataValidation>
    <dataValidation type="list" allowBlank="1" showInputMessage="1" showErrorMessage="1" sqref="G29" xr:uid="{7C1E0B49-4A01-44A3-8BF7-787581E73C8F}">
      <formula1>J8:J10</formula1>
    </dataValidation>
    <dataValidation type="list" allowBlank="1" showInputMessage="1" showErrorMessage="1" sqref="G10" xr:uid="{BB6195F7-F9DE-4FD2-90AE-B1D4BD75FACC}">
      <formula1>J8:J10</formula1>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43E7ED-EAD1-42BC-B399-26CC91D64B29}">
  <sheetPr codeName="Feuil4"/>
  <dimension ref="E6:K65"/>
  <sheetViews>
    <sheetView showGridLines="0" topLeftCell="B1" zoomScale="50" zoomScaleNormal="50" workbookViewId="0">
      <selection activeCell="L64" sqref="L64"/>
    </sheetView>
  </sheetViews>
  <sheetFormatPr baseColWidth="10" defaultRowHeight="21" x14ac:dyDescent="0.4"/>
  <cols>
    <col min="5" max="5" width="44.77734375" style="19" customWidth="1"/>
    <col min="6" max="6" width="109.44140625" style="14" customWidth="1"/>
    <col min="7" max="7" width="24.109375" customWidth="1"/>
    <col min="10" max="10" width="12.6640625" style="9" customWidth="1"/>
    <col min="11" max="11" width="57.5546875" customWidth="1"/>
    <col min="12" max="12" width="50.44140625" customWidth="1"/>
  </cols>
  <sheetData>
    <row r="6" spans="5:11" ht="23.4" x14ac:dyDescent="0.45">
      <c r="K6" s="6"/>
    </row>
    <row r="7" spans="5:11" ht="25.8" x14ac:dyDescent="0.5">
      <c r="E7" s="66"/>
      <c r="F7" s="5" t="s">
        <v>40</v>
      </c>
      <c r="G7" s="5"/>
      <c r="K7" s="5" t="s">
        <v>11</v>
      </c>
    </row>
    <row r="9" spans="5:11" ht="26.55" customHeight="1" thickBot="1" x14ac:dyDescent="0.35">
      <c r="E9" s="167" t="s">
        <v>134</v>
      </c>
      <c r="F9" s="169"/>
      <c r="G9" s="168"/>
    </row>
    <row r="10" spans="5:11" ht="47.4" thickBot="1" x14ac:dyDescent="0.35">
      <c r="E10" s="30" t="s">
        <v>41</v>
      </c>
      <c r="F10" s="23" t="s">
        <v>71</v>
      </c>
      <c r="G10" s="21"/>
      <c r="J10" s="10">
        <v>0</v>
      </c>
      <c r="K10" s="31" t="s">
        <v>77</v>
      </c>
    </row>
    <row r="11" spans="5:11" ht="70.8" thickBot="1" x14ac:dyDescent="0.35">
      <c r="E11" s="30" t="s">
        <v>42</v>
      </c>
      <c r="F11" s="22" t="s">
        <v>111</v>
      </c>
      <c r="G11" s="21"/>
      <c r="J11" s="11">
        <v>1</v>
      </c>
      <c r="K11" s="32" t="s">
        <v>78</v>
      </c>
    </row>
    <row r="12" spans="5:11" ht="70.8" thickBot="1" x14ac:dyDescent="0.35">
      <c r="E12" s="30" t="s">
        <v>112</v>
      </c>
      <c r="F12" s="22" t="s">
        <v>113</v>
      </c>
      <c r="G12" s="21"/>
      <c r="J12" s="11">
        <v>2</v>
      </c>
      <c r="K12" s="32" t="s">
        <v>79</v>
      </c>
    </row>
    <row r="13" spans="5:11" ht="47.4" thickBot="1" x14ac:dyDescent="0.35">
      <c r="E13" s="30" t="s">
        <v>43</v>
      </c>
      <c r="F13" s="22" t="s">
        <v>73</v>
      </c>
      <c r="G13" s="21"/>
      <c r="J13" s="11">
        <v>3</v>
      </c>
      <c r="K13" s="32" t="s">
        <v>80</v>
      </c>
    </row>
    <row r="14" spans="5:11" ht="25.8" x14ac:dyDescent="0.3">
      <c r="E14" s="167" t="s">
        <v>0</v>
      </c>
      <c r="F14" s="168"/>
      <c r="G14" s="8">
        <f>SUM(G10+G11+G12+G13)</f>
        <v>0</v>
      </c>
      <c r="K14" s="18"/>
    </row>
    <row r="15" spans="5:11" ht="23.4" x14ac:dyDescent="0.4">
      <c r="F15" s="15"/>
      <c r="G15" s="7"/>
      <c r="K15" s="18"/>
    </row>
    <row r="16" spans="5:11" ht="23.4" x14ac:dyDescent="0.4">
      <c r="F16" s="16"/>
      <c r="G16" s="7"/>
      <c r="K16" s="18"/>
    </row>
    <row r="17" spans="5:11" ht="26.4" thickBot="1" x14ac:dyDescent="0.35">
      <c r="E17" s="167" t="s">
        <v>133</v>
      </c>
      <c r="F17" s="169"/>
      <c r="G17" s="168"/>
      <c r="K17" s="18"/>
    </row>
    <row r="18" spans="5:11" ht="70.8" thickBot="1" x14ac:dyDescent="0.35">
      <c r="E18" s="30" t="s">
        <v>44</v>
      </c>
      <c r="F18" s="22" t="s">
        <v>135</v>
      </c>
      <c r="G18" s="24"/>
      <c r="J18" s="10">
        <v>0</v>
      </c>
      <c r="K18" s="31" t="s">
        <v>77</v>
      </c>
    </row>
    <row r="19" spans="5:11" ht="70.8" thickBot="1" x14ac:dyDescent="0.35">
      <c r="E19" s="30" t="s">
        <v>45</v>
      </c>
      <c r="F19" s="22" t="s">
        <v>114</v>
      </c>
      <c r="G19" s="24"/>
      <c r="J19" s="11">
        <v>1</v>
      </c>
      <c r="K19" s="32" t="s">
        <v>78</v>
      </c>
    </row>
    <row r="20" spans="5:11" ht="47.4" thickBot="1" x14ac:dyDescent="0.35">
      <c r="E20" s="30" t="s">
        <v>46</v>
      </c>
      <c r="F20" s="22" t="s">
        <v>115</v>
      </c>
      <c r="G20" s="24"/>
      <c r="J20" s="11">
        <v>2</v>
      </c>
      <c r="K20" s="32" t="s">
        <v>79</v>
      </c>
    </row>
    <row r="21" spans="5:11" ht="47.4" thickBot="1" x14ac:dyDescent="0.35">
      <c r="E21" s="30" t="s">
        <v>47</v>
      </c>
      <c r="F21" s="22" t="s">
        <v>116</v>
      </c>
      <c r="G21" s="24"/>
      <c r="J21" s="11">
        <v>3</v>
      </c>
      <c r="K21" s="32" t="s">
        <v>80</v>
      </c>
    </row>
    <row r="22" spans="5:11" ht="33.450000000000003" customHeight="1" x14ac:dyDescent="0.3">
      <c r="E22" s="167" t="s">
        <v>0</v>
      </c>
      <c r="F22" s="168"/>
      <c r="G22" s="8">
        <f>SUM(G18+G19+G20+G21)</f>
        <v>0</v>
      </c>
      <c r="K22" s="18"/>
    </row>
    <row r="23" spans="5:11" ht="23.4" x14ac:dyDescent="0.4">
      <c r="F23" s="15"/>
      <c r="G23" s="7"/>
      <c r="K23" s="18"/>
    </row>
    <row r="24" spans="5:11" ht="23.4" x14ac:dyDescent="0.4">
      <c r="F24" s="16"/>
      <c r="G24" s="7"/>
      <c r="K24" s="18"/>
    </row>
    <row r="25" spans="5:11" ht="26.4" thickBot="1" x14ac:dyDescent="0.35">
      <c r="E25" s="167" t="s">
        <v>48</v>
      </c>
      <c r="F25" s="169"/>
      <c r="G25" s="168"/>
      <c r="K25" s="18"/>
    </row>
    <row r="26" spans="5:11" ht="47.4" thickBot="1" x14ac:dyDescent="0.35">
      <c r="E26" s="30" t="s">
        <v>1</v>
      </c>
      <c r="F26" s="22" t="s">
        <v>117</v>
      </c>
      <c r="G26" s="24"/>
      <c r="J26" s="10">
        <v>0</v>
      </c>
      <c r="K26" s="31" t="s">
        <v>77</v>
      </c>
    </row>
    <row r="27" spans="5:11" ht="94.2" thickBot="1" x14ac:dyDescent="0.35">
      <c r="E27" s="30" t="s">
        <v>13</v>
      </c>
      <c r="F27" s="22" t="s">
        <v>118</v>
      </c>
      <c r="G27" s="24"/>
      <c r="J27" s="11">
        <v>1</v>
      </c>
      <c r="K27" s="32" t="s">
        <v>78</v>
      </c>
    </row>
    <row r="28" spans="5:11" ht="70.8" thickBot="1" x14ac:dyDescent="0.35">
      <c r="E28" s="30" t="s">
        <v>49</v>
      </c>
      <c r="F28" s="22" t="s">
        <v>119</v>
      </c>
      <c r="G28" s="24"/>
      <c r="J28" s="11">
        <v>2</v>
      </c>
      <c r="K28" s="32" t="s">
        <v>79</v>
      </c>
    </row>
    <row r="29" spans="5:11" ht="47.4" thickBot="1" x14ac:dyDescent="0.35">
      <c r="E29" s="30" t="s">
        <v>50</v>
      </c>
      <c r="F29" s="22" t="s">
        <v>138</v>
      </c>
      <c r="G29" s="24"/>
      <c r="J29" s="11">
        <v>3</v>
      </c>
      <c r="K29" s="32" t="s">
        <v>80</v>
      </c>
    </row>
    <row r="30" spans="5:11" ht="28.8" x14ac:dyDescent="0.3">
      <c r="E30" s="167" t="s">
        <v>0</v>
      </c>
      <c r="F30" s="168"/>
      <c r="G30" s="26">
        <f>SUM(G26+G27+G28+G29)</f>
        <v>0</v>
      </c>
      <c r="K30" s="18"/>
    </row>
    <row r="31" spans="5:11" ht="23.4" x14ac:dyDescent="0.4">
      <c r="F31" s="15"/>
      <c r="G31" s="7"/>
      <c r="K31" s="18"/>
    </row>
    <row r="32" spans="5:11" ht="23.4" x14ac:dyDescent="0.4">
      <c r="F32" s="16"/>
      <c r="G32" s="7"/>
      <c r="K32" s="18"/>
    </row>
    <row r="33" spans="5:11" ht="26.4" thickBot="1" x14ac:dyDescent="0.35">
      <c r="E33" s="167" t="s">
        <v>51</v>
      </c>
      <c r="F33" s="169"/>
      <c r="G33" s="168"/>
      <c r="K33" s="18"/>
    </row>
    <row r="34" spans="5:11" ht="47.4" thickBot="1" x14ac:dyDescent="0.35">
      <c r="E34" s="30" t="s">
        <v>52</v>
      </c>
      <c r="F34" s="22" t="s">
        <v>139</v>
      </c>
      <c r="G34" s="24"/>
      <c r="J34" s="10">
        <v>0</v>
      </c>
      <c r="K34" s="31" t="s">
        <v>77</v>
      </c>
    </row>
    <row r="35" spans="5:11" ht="43.5" customHeight="1" thickBot="1" x14ac:dyDescent="0.35">
      <c r="E35" s="30" t="s">
        <v>53</v>
      </c>
      <c r="F35" s="22" t="s">
        <v>126</v>
      </c>
      <c r="G35" s="24"/>
      <c r="J35" s="11">
        <v>1</v>
      </c>
      <c r="K35" s="32" t="s">
        <v>78</v>
      </c>
    </row>
    <row r="36" spans="5:11" ht="47.4" thickBot="1" x14ac:dyDescent="0.35">
      <c r="E36" s="30" t="s">
        <v>54</v>
      </c>
      <c r="F36" s="22" t="s">
        <v>125</v>
      </c>
      <c r="G36" s="24"/>
      <c r="J36" s="11">
        <v>2</v>
      </c>
      <c r="K36" s="32" t="s">
        <v>79</v>
      </c>
    </row>
    <row r="37" spans="5:11" ht="46.5" customHeight="1" thickBot="1" x14ac:dyDescent="0.35">
      <c r="E37" s="30" t="s">
        <v>121</v>
      </c>
      <c r="F37" s="22" t="s">
        <v>127</v>
      </c>
      <c r="G37" s="24"/>
      <c r="J37" s="11">
        <v>3</v>
      </c>
      <c r="K37" s="32" t="s">
        <v>80</v>
      </c>
    </row>
    <row r="38" spans="5:11" ht="28.8" x14ac:dyDescent="0.3">
      <c r="E38" s="167" t="s">
        <v>0</v>
      </c>
      <c r="F38" s="168"/>
      <c r="G38" s="26">
        <f>SUM(G34+G35+G36+G37)</f>
        <v>0</v>
      </c>
      <c r="K38" s="18"/>
    </row>
    <row r="39" spans="5:11" ht="23.4" x14ac:dyDescent="0.4">
      <c r="F39" s="15"/>
      <c r="G39" s="7"/>
      <c r="K39" s="18"/>
    </row>
    <row r="40" spans="5:11" ht="23.4" x14ac:dyDescent="0.4">
      <c r="F40" s="16"/>
      <c r="G40" s="7"/>
      <c r="K40" s="18"/>
    </row>
    <row r="41" spans="5:11" ht="26.4" thickBot="1" x14ac:dyDescent="0.35">
      <c r="E41" s="167" t="s">
        <v>136</v>
      </c>
      <c r="F41" s="169"/>
      <c r="G41" s="168"/>
      <c r="K41" s="18"/>
    </row>
    <row r="42" spans="5:11" ht="29.4" thickBot="1" x14ac:dyDescent="0.35">
      <c r="E42" s="30" t="s">
        <v>55</v>
      </c>
      <c r="F42" s="22" t="s">
        <v>87</v>
      </c>
      <c r="G42" s="24"/>
      <c r="J42" s="10">
        <v>0</v>
      </c>
      <c r="K42" s="31" t="s">
        <v>77</v>
      </c>
    </row>
    <row r="43" spans="5:11" ht="29.4" thickBot="1" x14ac:dyDescent="0.35">
      <c r="E43" s="30" t="s">
        <v>56</v>
      </c>
      <c r="F43" s="22" t="s">
        <v>87</v>
      </c>
      <c r="G43" s="24"/>
      <c r="J43" s="11">
        <v>1</v>
      </c>
      <c r="K43" s="32" t="s">
        <v>78</v>
      </c>
    </row>
    <row r="44" spans="5:11" ht="47.4" thickBot="1" x14ac:dyDescent="0.35">
      <c r="E44" s="30" t="s">
        <v>57</v>
      </c>
      <c r="F44" s="22" t="s">
        <v>86</v>
      </c>
      <c r="G44" s="24"/>
      <c r="J44" s="11">
        <v>2</v>
      </c>
      <c r="K44" s="32" t="s">
        <v>79</v>
      </c>
    </row>
    <row r="45" spans="5:11" ht="47.4" thickBot="1" x14ac:dyDescent="0.35">
      <c r="E45" s="30" t="s">
        <v>58</v>
      </c>
      <c r="F45" s="22" t="s">
        <v>120</v>
      </c>
      <c r="G45" s="24"/>
      <c r="J45" s="11">
        <v>3</v>
      </c>
      <c r="K45" s="32" t="s">
        <v>80</v>
      </c>
    </row>
    <row r="46" spans="5:11" ht="28.8" x14ac:dyDescent="0.45">
      <c r="E46" s="167" t="s">
        <v>0</v>
      </c>
      <c r="F46" s="168"/>
      <c r="G46" s="26">
        <f>SUM(G42+G43+G44+G45)</f>
        <v>0</v>
      </c>
      <c r="K46" s="17"/>
    </row>
    <row r="47" spans="5:11" ht="23.4" x14ac:dyDescent="0.45">
      <c r="F47" s="15"/>
      <c r="G47" s="7"/>
      <c r="K47" s="17"/>
    </row>
    <row r="48" spans="5:11" ht="23.4" x14ac:dyDescent="0.45">
      <c r="F48" s="16"/>
      <c r="G48" s="7"/>
      <c r="K48" s="17"/>
    </row>
    <row r="49" spans="5:11" ht="26.4" thickBot="1" x14ac:dyDescent="0.5">
      <c r="E49" s="167" t="s">
        <v>62</v>
      </c>
      <c r="F49" s="169"/>
      <c r="G49" s="168"/>
      <c r="K49" s="17"/>
    </row>
    <row r="50" spans="5:11" ht="115.95" customHeight="1" thickBot="1" x14ac:dyDescent="0.35">
      <c r="E50" s="30" t="s">
        <v>128</v>
      </c>
      <c r="F50" s="22" t="s">
        <v>137</v>
      </c>
      <c r="G50" s="24"/>
      <c r="J50" s="10">
        <v>0</v>
      </c>
      <c r="K50" s="31" t="s">
        <v>77</v>
      </c>
    </row>
    <row r="51" spans="5:11" ht="132" customHeight="1" thickBot="1" x14ac:dyDescent="0.35">
      <c r="E51" s="30" t="s">
        <v>106</v>
      </c>
      <c r="F51" s="22" t="s">
        <v>109</v>
      </c>
      <c r="G51" s="24"/>
      <c r="J51" s="11">
        <v>1</v>
      </c>
      <c r="K51" s="32" t="s">
        <v>78</v>
      </c>
    </row>
    <row r="52" spans="5:11" ht="97.95" customHeight="1" thickBot="1" x14ac:dyDescent="0.35">
      <c r="E52" s="30" t="s">
        <v>107</v>
      </c>
      <c r="F52" s="22" t="s">
        <v>110</v>
      </c>
      <c r="G52" s="24"/>
      <c r="J52" s="11">
        <v>2</v>
      </c>
      <c r="K52" s="32" t="s">
        <v>79</v>
      </c>
    </row>
    <row r="53" spans="5:11" ht="29.4" thickBot="1" x14ac:dyDescent="0.35">
      <c r="E53" s="172" t="s">
        <v>0</v>
      </c>
      <c r="F53" s="173"/>
      <c r="G53" s="26">
        <f>SUM(G50+G51+G52)</f>
        <v>0</v>
      </c>
      <c r="J53" s="11">
        <v>3</v>
      </c>
      <c r="K53" s="32" t="s">
        <v>80</v>
      </c>
    </row>
    <row r="54" spans="5:11" ht="23.4" x14ac:dyDescent="0.45">
      <c r="F54" s="16"/>
      <c r="G54" s="7"/>
      <c r="K54" s="17"/>
    </row>
    <row r="55" spans="5:11" ht="23.4" x14ac:dyDescent="0.45">
      <c r="F55" s="16"/>
      <c r="G55" s="7"/>
      <c r="K55" s="17"/>
    </row>
    <row r="56" spans="5:11" ht="26.4" thickBot="1" x14ac:dyDescent="0.5">
      <c r="E56" s="167" t="s">
        <v>74</v>
      </c>
      <c r="F56" s="169"/>
      <c r="G56" s="168"/>
      <c r="K56" s="17"/>
    </row>
    <row r="57" spans="5:11" ht="70.8" thickBot="1" x14ac:dyDescent="0.35">
      <c r="E57" s="30" t="s">
        <v>129</v>
      </c>
      <c r="F57" s="22" t="s">
        <v>130</v>
      </c>
      <c r="G57" s="24"/>
      <c r="J57" s="10">
        <v>0</v>
      </c>
      <c r="K57" s="31" t="s">
        <v>77</v>
      </c>
    </row>
    <row r="58" spans="5:11" ht="70.8" thickBot="1" x14ac:dyDescent="0.35">
      <c r="E58" s="30" t="s">
        <v>140</v>
      </c>
      <c r="F58" s="22" t="s">
        <v>141</v>
      </c>
      <c r="G58" s="24"/>
      <c r="J58" s="11">
        <v>1</v>
      </c>
      <c r="K58" s="32" t="s">
        <v>78</v>
      </c>
    </row>
    <row r="59" spans="5:11" ht="94.2" thickBot="1" x14ac:dyDescent="0.35">
      <c r="E59" s="30" t="s">
        <v>131</v>
      </c>
      <c r="F59" s="22" t="s">
        <v>132</v>
      </c>
      <c r="G59" s="24"/>
      <c r="J59" s="11">
        <v>2</v>
      </c>
      <c r="K59" s="32" t="s">
        <v>79</v>
      </c>
    </row>
    <row r="60" spans="5:11" ht="29.4" thickBot="1" x14ac:dyDescent="0.35">
      <c r="E60" s="167" t="s">
        <v>0</v>
      </c>
      <c r="F60" s="168"/>
      <c r="G60" s="26">
        <f>SUM(G57+G59+G58)</f>
        <v>0</v>
      </c>
      <c r="J60" s="11">
        <v>3</v>
      </c>
      <c r="K60" s="32" t="s">
        <v>80</v>
      </c>
    </row>
    <row r="63" spans="5:11" ht="23.4" x14ac:dyDescent="0.3">
      <c r="E63" s="170" t="s">
        <v>76</v>
      </c>
      <c r="F63" s="170"/>
      <c r="G63" s="170"/>
    </row>
    <row r="64" spans="5:11" ht="23.55" customHeight="1" x14ac:dyDescent="0.3">
      <c r="E64" s="171" t="s">
        <v>191</v>
      </c>
      <c r="F64" s="171"/>
      <c r="G64" s="171"/>
    </row>
    <row r="65" spans="5:7" ht="23.55" customHeight="1" x14ac:dyDescent="0.3">
      <c r="E65" s="171"/>
      <c r="F65" s="171"/>
      <c r="G65" s="171"/>
    </row>
  </sheetData>
  <mergeCells count="16">
    <mergeCell ref="E63:G63"/>
    <mergeCell ref="E64:G65"/>
    <mergeCell ref="E60:F60"/>
    <mergeCell ref="E41:G41"/>
    <mergeCell ref="E46:F46"/>
    <mergeCell ref="E49:G49"/>
    <mergeCell ref="E53:F53"/>
    <mergeCell ref="E56:G56"/>
    <mergeCell ref="E25:G25"/>
    <mergeCell ref="E30:F30"/>
    <mergeCell ref="E33:G33"/>
    <mergeCell ref="E38:F38"/>
    <mergeCell ref="E9:G9"/>
    <mergeCell ref="E14:F14"/>
    <mergeCell ref="E17:G17"/>
    <mergeCell ref="E22:F22"/>
  </mergeCells>
  <dataValidations count="8">
    <dataValidation type="list" allowBlank="1" showInputMessage="1" showErrorMessage="1" error="Indiquez un indicateur entre 0 et 3" prompt="Indiquez votre indicateur de maturité tel défini dans la grille de lecture" sqref="G10:G13" xr:uid="{5E75EE24-A11A-4178-A556-CFAEF9D40333}">
      <formula1>$J$10:$J$13</formula1>
    </dataValidation>
    <dataValidation type="list" allowBlank="1" showInputMessage="1" showErrorMessage="1" sqref="G19:G21" xr:uid="{9D1A400A-0763-4F72-A0CF-5B772F898E99}">
      <formula1>$J$18:$J$21</formula1>
    </dataValidation>
    <dataValidation type="list" allowBlank="1" showInputMessage="1" showErrorMessage="1" prompt="Indiquez votre indicateur de maturité tel défini dans la grille de lecture" sqref="G18" xr:uid="{78AB6B54-990B-4A10-8332-DAF2DC2C7001}">
      <formula1>$J$18:$J$21</formula1>
    </dataValidation>
    <dataValidation type="list" allowBlank="1" showInputMessage="1" showErrorMessage="1" prompt="Indiquez votre indicateur de maturité tel défini dans la grille de lecture" sqref="G26:G29" xr:uid="{E9940AE5-DA80-44E4-9AC6-44B0B5539B5B}">
      <formula1>$J$26:$J$29</formula1>
    </dataValidation>
    <dataValidation type="list" allowBlank="1" showInputMessage="1" showErrorMessage="1" prompt="Indiquez votre indicateur de maturité tel défini dans la grille de lecture" sqref="G34:G37" xr:uid="{DE142557-F1C3-4C48-9F36-B645B61BABFC}">
      <formula1>$J$34:$J$37</formula1>
    </dataValidation>
    <dataValidation type="list" allowBlank="1" showInputMessage="1" showErrorMessage="1" prompt="Indiquez votre indicateur de maturité tel défini dans la grille de lecture" sqref="G42:G45" xr:uid="{D0D1C3FA-C943-4EB2-8FB6-C4260BD06F36}">
      <formula1>$J$42:$J$45</formula1>
    </dataValidation>
    <dataValidation type="list" allowBlank="1" showInputMessage="1" showErrorMessage="1" prompt="Indiquez votre indicateur de maturité tel défini dans la grille de lecture" sqref="G57:G59" xr:uid="{0A79136B-B0C6-4BC7-82E5-3D480D1FF3C3}">
      <formula1>$J$57:$J$60</formula1>
    </dataValidation>
    <dataValidation type="list" allowBlank="1" showInputMessage="1" showErrorMessage="1" prompt="Indiquez votre indicateur de maturité tel défini dans la grille de lecture" sqref="G50:G52" xr:uid="{E179CACB-A1E2-4784-A4E4-F71BFFF4A901}">
      <formula1>$J$50:$J$53</formula1>
    </dataValidation>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CDED9-6ABF-44A5-95F3-07E77E472A09}">
  <sheetPr codeName="Feuil7"/>
  <dimension ref="E3:Z65"/>
  <sheetViews>
    <sheetView showGridLines="0" zoomScale="40" zoomScaleNormal="40" workbookViewId="0">
      <pane xSplit="6" topLeftCell="G1" activePane="topRight" state="frozen"/>
      <selection pane="topRight" activeCell="G11" sqref="G11"/>
    </sheetView>
  </sheetViews>
  <sheetFormatPr baseColWidth="10" defaultRowHeight="21" x14ac:dyDescent="0.4"/>
  <cols>
    <col min="5" max="5" width="44.77734375" style="19" customWidth="1"/>
    <col min="6" max="6" width="109.44140625" style="14" customWidth="1"/>
    <col min="7" max="7" width="36.44140625" customWidth="1"/>
    <col min="8" max="8" width="23.33203125" customWidth="1"/>
    <col min="9" max="9" width="28" customWidth="1"/>
    <col min="10" max="10" width="18.21875" customWidth="1"/>
    <col min="11" max="12" width="14.88671875" customWidth="1"/>
    <col min="13" max="13" width="16.44140625" customWidth="1"/>
    <col min="14" max="14" width="24.88671875" customWidth="1"/>
    <col min="15" max="15" width="21.33203125" customWidth="1"/>
    <col min="16" max="16" width="28.44140625" customWidth="1"/>
    <col min="17" max="17" width="19.77734375" customWidth="1"/>
    <col min="18" max="18" width="18" customWidth="1"/>
    <col min="19" max="19" width="24.21875" customWidth="1"/>
    <col min="20" max="20" width="22.44140625" customWidth="1"/>
    <col min="21" max="21" width="17.77734375" customWidth="1"/>
    <col min="22" max="22" width="20.21875" customWidth="1"/>
    <col min="24" max="24" width="24.44140625" customWidth="1"/>
    <col min="26" max="26" width="23.109375" customWidth="1"/>
  </cols>
  <sheetData>
    <row r="3" spans="5:26" ht="115.2" x14ac:dyDescent="0.55000000000000004">
      <c r="F3" s="69" t="s">
        <v>178</v>
      </c>
    </row>
    <row r="7" spans="5:26" ht="46.2" x14ac:dyDescent="0.85">
      <c r="F7" s="76" t="s">
        <v>180</v>
      </c>
      <c r="G7" s="5"/>
      <c r="P7" s="72" t="s">
        <v>179</v>
      </c>
    </row>
    <row r="8" spans="5:26" s="70" customFormat="1" ht="46.2" x14ac:dyDescent="0.3">
      <c r="E8" s="174"/>
      <c r="F8" s="174"/>
      <c r="G8" s="75"/>
    </row>
    <row r="9" spans="5:26" s="74" customFormat="1" ht="76.2" customHeight="1" x14ac:dyDescent="0.3">
      <c r="E9" s="167" t="s">
        <v>134</v>
      </c>
      <c r="F9" s="169"/>
      <c r="G9" s="71" t="s">
        <v>65</v>
      </c>
      <c r="H9" s="71" t="s">
        <v>174</v>
      </c>
      <c r="I9" s="71" t="s">
        <v>175</v>
      </c>
      <c r="J9" s="71" t="s">
        <v>146</v>
      </c>
      <c r="K9" s="71" t="s">
        <v>64</v>
      </c>
      <c r="L9" s="71" t="s">
        <v>147</v>
      </c>
      <c r="M9" s="71" t="s">
        <v>176</v>
      </c>
      <c r="N9" s="71" t="s">
        <v>177</v>
      </c>
      <c r="O9" s="71" t="s">
        <v>63</v>
      </c>
      <c r="P9" s="71" t="s">
        <v>152</v>
      </c>
      <c r="Q9" s="71" t="s">
        <v>154</v>
      </c>
      <c r="R9" s="71" t="s">
        <v>155</v>
      </c>
      <c r="S9" s="71" t="s">
        <v>157</v>
      </c>
      <c r="T9" s="71" t="s">
        <v>159</v>
      </c>
      <c r="U9" s="71" t="s">
        <v>160</v>
      </c>
      <c r="V9" s="71" t="s">
        <v>62</v>
      </c>
      <c r="W9" s="71" t="s">
        <v>161</v>
      </c>
      <c r="X9" s="71" t="s">
        <v>5</v>
      </c>
      <c r="Y9" s="71" t="s">
        <v>6</v>
      </c>
      <c r="Z9" s="71" t="s">
        <v>61</v>
      </c>
    </row>
    <row r="10" spans="5:26" ht="46.8" x14ac:dyDescent="0.3">
      <c r="E10" s="30" t="s">
        <v>41</v>
      </c>
      <c r="F10" s="23" t="s">
        <v>71</v>
      </c>
      <c r="G10" s="21"/>
      <c r="H10" s="21"/>
      <c r="I10" s="21"/>
      <c r="J10" s="21"/>
      <c r="K10" s="21"/>
      <c r="L10" s="21"/>
      <c r="M10" s="21"/>
      <c r="N10" s="21"/>
      <c r="O10" s="21"/>
      <c r="P10" s="21"/>
      <c r="Q10" s="21"/>
      <c r="R10" s="21"/>
      <c r="S10" s="21"/>
      <c r="T10" s="21"/>
      <c r="U10" s="21"/>
      <c r="V10" s="21"/>
      <c r="W10" s="21"/>
      <c r="X10" s="21"/>
      <c r="Y10" s="21"/>
      <c r="Z10" s="21"/>
    </row>
    <row r="11" spans="5:26" ht="70.2" x14ac:dyDescent="0.3">
      <c r="E11" s="30" t="s">
        <v>42</v>
      </c>
      <c r="F11" s="22" t="s">
        <v>111</v>
      </c>
      <c r="G11" s="21"/>
      <c r="H11" s="21"/>
      <c r="I11" s="21"/>
      <c r="J11" s="21"/>
      <c r="K11" s="21"/>
      <c r="L11" s="21"/>
      <c r="M11" s="21"/>
      <c r="N11" s="21"/>
      <c r="O11" s="21"/>
      <c r="P11" s="21"/>
      <c r="Q11" s="21"/>
      <c r="R11" s="21"/>
      <c r="S11" s="21"/>
      <c r="T11" s="21"/>
      <c r="U11" s="21"/>
      <c r="V11" s="21"/>
      <c r="W11" s="21"/>
      <c r="X11" s="21"/>
      <c r="Y11" s="21"/>
      <c r="Z11" s="21"/>
    </row>
    <row r="12" spans="5:26" ht="70.2" x14ac:dyDescent="0.3">
      <c r="E12" s="30" t="s">
        <v>112</v>
      </c>
      <c r="F12" s="22" t="s">
        <v>113</v>
      </c>
      <c r="G12" s="21"/>
      <c r="H12" s="21"/>
      <c r="I12" s="21"/>
      <c r="J12" s="21"/>
      <c r="K12" s="21"/>
      <c r="L12" s="21"/>
      <c r="M12" s="21"/>
      <c r="N12" s="21"/>
      <c r="O12" s="21"/>
      <c r="P12" s="21"/>
      <c r="Q12" s="21"/>
      <c r="R12" s="21"/>
      <c r="S12" s="21"/>
      <c r="T12" s="21"/>
      <c r="U12" s="21"/>
      <c r="V12" s="21"/>
      <c r="W12" s="21"/>
      <c r="X12" s="21"/>
      <c r="Y12" s="21"/>
      <c r="Z12" s="21"/>
    </row>
    <row r="13" spans="5:26" ht="46.8" x14ac:dyDescent="0.3">
      <c r="E13" s="30" t="s">
        <v>43</v>
      </c>
      <c r="F13" s="22" t="s">
        <v>73</v>
      </c>
      <c r="G13" s="21"/>
      <c r="H13" s="21"/>
      <c r="I13" s="21"/>
      <c r="J13" s="21"/>
      <c r="K13" s="21"/>
      <c r="L13" s="21"/>
      <c r="M13" s="21"/>
      <c r="N13" s="21"/>
      <c r="O13" s="21"/>
      <c r="P13" s="21"/>
      <c r="Q13" s="21"/>
      <c r="R13" s="21"/>
      <c r="S13" s="21"/>
      <c r="T13" s="21"/>
      <c r="U13" s="21"/>
      <c r="V13" s="21"/>
      <c r="W13" s="21"/>
      <c r="X13" s="21"/>
      <c r="Y13" s="21"/>
      <c r="Z13" s="21"/>
    </row>
    <row r="14" spans="5:26" ht="25.8" x14ac:dyDescent="0.3">
      <c r="E14" s="167" t="s">
        <v>0</v>
      </c>
      <c r="F14" s="168"/>
      <c r="G14" s="8">
        <f>SUM(G10+G11+G12+G13)</f>
        <v>0</v>
      </c>
      <c r="H14" s="8">
        <f t="shared" ref="H14:Z14" si="0">SUM(H10+H11+H12+H13)</f>
        <v>0</v>
      </c>
      <c r="I14" s="8">
        <f t="shared" si="0"/>
        <v>0</v>
      </c>
      <c r="J14" s="8">
        <f t="shared" si="0"/>
        <v>0</v>
      </c>
      <c r="K14" s="8">
        <f t="shared" si="0"/>
        <v>0</v>
      </c>
      <c r="L14" s="8">
        <f t="shared" si="0"/>
        <v>0</v>
      </c>
      <c r="M14" s="8">
        <f t="shared" si="0"/>
        <v>0</v>
      </c>
      <c r="N14" s="8">
        <f t="shared" si="0"/>
        <v>0</v>
      </c>
      <c r="O14" s="8">
        <f t="shared" si="0"/>
        <v>0</v>
      </c>
      <c r="P14" s="8">
        <f t="shared" si="0"/>
        <v>0</v>
      </c>
      <c r="Q14" s="8">
        <f t="shared" si="0"/>
        <v>0</v>
      </c>
      <c r="R14" s="8">
        <f t="shared" si="0"/>
        <v>0</v>
      </c>
      <c r="S14" s="8">
        <f t="shared" si="0"/>
        <v>0</v>
      </c>
      <c r="T14" s="8">
        <f t="shared" si="0"/>
        <v>0</v>
      </c>
      <c r="U14" s="8">
        <f t="shared" si="0"/>
        <v>0</v>
      </c>
      <c r="V14" s="8">
        <f t="shared" si="0"/>
        <v>0</v>
      </c>
      <c r="W14" s="8">
        <f t="shared" si="0"/>
        <v>0</v>
      </c>
      <c r="X14" s="8">
        <f t="shared" si="0"/>
        <v>0</v>
      </c>
      <c r="Y14" s="8">
        <f t="shared" si="0"/>
        <v>0</v>
      </c>
      <c r="Z14" s="8">
        <f t="shared" si="0"/>
        <v>0</v>
      </c>
    </row>
    <row r="15" spans="5:26" x14ac:dyDescent="0.4">
      <c r="F15" s="15"/>
      <c r="G15" s="7"/>
    </row>
    <row r="16" spans="5:26" x14ac:dyDescent="0.4">
      <c r="F16" s="16"/>
      <c r="G16" s="7"/>
    </row>
    <row r="17" spans="5:26" ht="85.8" customHeight="1" x14ac:dyDescent="0.3">
      <c r="E17" s="167" t="s">
        <v>133</v>
      </c>
      <c r="F17" s="169"/>
      <c r="G17" s="71" t="s">
        <v>65</v>
      </c>
      <c r="H17" s="71" t="s">
        <v>174</v>
      </c>
      <c r="I17" s="71" t="s">
        <v>175</v>
      </c>
      <c r="J17" s="71" t="s">
        <v>146</v>
      </c>
      <c r="K17" s="71" t="s">
        <v>64</v>
      </c>
      <c r="L17" s="71" t="s">
        <v>147</v>
      </c>
      <c r="M17" s="71" t="s">
        <v>176</v>
      </c>
      <c r="N17" s="71" t="s">
        <v>177</v>
      </c>
      <c r="O17" s="71" t="s">
        <v>63</v>
      </c>
      <c r="P17" s="71" t="s">
        <v>152</v>
      </c>
      <c r="Q17" s="71" t="s">
        <v>154</v>
      </c>
      <c r="R17" s="71" t="s">
        <v>155</v>
      </c>
      <c r="S17" s="71" t="s">
        <v>157</v>
      </c>
      <c r="T17" s="71" t="s">
        <v>159</v>
      </c>
      <c r="U17" s="71" t="s">
        <v>160</v>
      </c>
      <c r="V17" s="71" t="s">
        <v>62</v>
      </c>
      <c r="W17" s="71" t="s">
        <v>161</v>
      </c>
      <c r="X17" s="71" t="s">
        <v>5</v>
      </c>
      <c r="Y17" s="71" t="s">
        <v>6</v>
      </c>
      <c r="Z17" s="71" t="s">
        <v>61</v>
      </c>
    </row>
    <row r="18" spans="5:26" ht="70.2" x14ac:dyDescent="0.3">
      <c r="E18" s="30" t="s">
        <v>44</v>
      </c>
      <c r="F18" s="22" t="s">
        <v>135</v>
      </c>
      <c r="G18" s="21"/>
      <c r="H18" s="21"/>
      <c r="I18" s="21"/>
      <c r="J18" s="21"/>
      <c r="K18" s="21"/>
      <c r="L18" s="21"/>
      <c r="M18" s="21"/>
      <c r="N18" s="21"/>
      <c r="O18" s="21"/>
      <c r="P18" s="21"/>
      <c r="Q18" s="21"/>
      <c r="R18" s="21"/>
      <c r="S18" s="21"/>
      <c r="T18" s="21"/>
      <c r="U18" s="21"/>
      <c r="V18" s="21"/>
      <c r="W18" s="21"/>
      <c r="X18" s="21"/>
      <c r="Y18" s="21"/>
      <c r="Z18" s="21"/>
    </row>
    <row r="19" spans="5:26" ht="70.2" x14ac:dyDescent="0.3">
      <c r="E19" s="30" t="s">
        <v>45</v>
      </c>
      <c r="F19" s="22" t="s">
        <v>114</v>
      </c>
      <c r="G19" s="21"/>
      <c r="H19" s="21"/>
      <c r="I19" s="21"/>
      <c r="J19" s="21"/>
      <c r="K19" s="21"/>
      <c r="L19" s="21"/>
      <c r="M19" s="21"/>
      <c r="N19" s="21"/>
      <c r="O19" s="21"/>
      <c r="P19" s="21"/>
      <c r="Q19" s="21"/>
      <c r="R19" s="21"/>
      <c r="S19" s="21"/>
      <c r="T19" s="21"/>
      <c r="U19" s="21"/>
      <c r="V19" s="21"/>
      <c r="W19" s="21"/>
      <c r="X19" s="21"/>
      <c r="Y19" s="21"/>
      <c r="Z19" s="21"/>
    </row>
    <row r="20" spans="5:26" ht="46.8" x14ac:dyDescent="0.3">
      <c r="E20" s="30" t="s">
        <v>46</v>
      </c>
      <c r="F20" s="22" t="s">
        <v>115</v>
      </c>
      <c r="G20" s="21"/>
      <c r="H20" s="21"/>
      <c r="I20" s="21"/>
      <c r="J20" s="21"/>
      <c r="K20" s="21"/>
      <c r="L20" s="21"/>
      <c r="M20" s="21"/>
      <c r="N20" s="21"/>
      <c r="O20" s="21"/>
      <c r="P20" s="21"/>
      <c r="Q20" s="21"/>
      <c r="R20" s="21"/>
      <c r="S20" s="21"/>
      <c r="T20" s="21"/>
      <c r="U20" s="21"/>
      <c r="V20" s="21"/>
      <c r="W20" s="21"/>
      <c r="X20" s="21"/>
      <c r="Y20" s="21"/>
      <c r="Z20" s="21"/>
    </row>
    <row r="21" spans="5:26" ht="46.8" x14ac:dyDescent="0.3">
      <c r="E21" s="30" t="s">
        <v>47</v>
      </c>
      <c r="F21" s="22" t="s">
        <v>116</v>
      </c>
      <c r="G21" s="21"/>
      <c r="H21" s="21"/>
      <c r="I21" s="21"/>
      <c r="J21" s="21"/>
      <c r="K21" s="21"/>
      <c r="L21" s="21"/>
      <c r="M21" s="21"/>
      <c r="N21" s="21"/>
      <c r="O21" s="21"/>
      <c r="P21" s="21"/>
      <c r="Q21" s="21"/>
      <c r="R21" s="21"/>
      <c r="S21" s="21"/>
      <c r="T21" s="21"/>
      <c r="U21" s="21"/>
      <c r="V21" s="21"/>
      <c r="W21" s="21"/>
      <c r="X21" s="21"/>
      <c r="Y21" s="21"/>
      <c r="Z21" s="21"/>
    </row>
    <row r="22" spans="5:26" ht="33.450000000000003" customHeight="1" x14ac:dyDescent="0.3">
      <c r="E22" s="167" t="s">
        <v>0</v>
      </c>
      <c r="F22" s="168"/>
      <c r="G22" s="8">
        <f>SUM(G18+G19+G20+G21)</f>
        <v>0</v>
      </c>
      <c r="H22" s="8">
        <f t="shared" ref="H22:Z22" si="1">SUM(H18+H19+H20+H21)</f>
        <v>0</v>
      </c>
      <c r="I22" s="8">
        <f t="shared" si="1"/>
        <v>0</v>
      </c>
      <c r="J22" s="8">
        <f t="shared" si="1"/>
        <v>0</v>
      </c>
      <c r="K22" s="8">
        <f t="shared" si="1"/>
        <v>0</v>
      </c>
      <c r="L22" s="8">
        <f t="shared" si="1"/>
        <v>0</v>
      </c>
      <c r="M22" s="8">
        <f t="shared" si="1"/>
        <v>0</v>
      </c>
      <c r="N22" s="8">
        <f t="shared" si="1"/>
        <v>0</v>
      </c>
      <c r="O22" s="8">
        <f t="shared" si="1"/>
        <v>0</v>
      </c>
      <c r="P22" s="8">
        <f t="shared" si="1"/>
        <v>0</v>
      </c>
      <c r="Q22" s="8">
        <f t="shared" si="1"/>
        <v>0</v>
      </c>
      <c r="R22" s="8">
        <f t="shared" si="1"/>
        <v>0</v>
      </c>
      <c r="S22" s="8">
        <f t="shared" si="1"/>
        <v>0</v>
      </c>
      <c r="T22" s="8">
        <f t="shared" si="1"/>
        <v>0</v>
      </c>
      <c r="U22" s="8">
        <f t="shared" si="1"/>
        <v>0</v>
      </c>
      <c r="V22" s="8">
        <f t="shared" si="1"/>
        <v>0</v>
      </c>
      <c r="W22" s="8">
        <f t="shared" si="1"/>
        <v>0</v>
      </c>
      <c r="X22" s="8">
        <f t="shared" si="1"/>
        <v>0</v>
      </c>
      <c r="Y22" s="8">
        <f t="shared" si="1"/>
        <v>0</v>
      </c>
      <c r="Z22" s="8">
        <f t="shared" si="1"/>
        <v>0</v>
      </c>
    </row>
    <row r="23" spans="5:26" x14ac:dyDescent="0.4">
      <c r="F23" s="15"/>
      <c r="G23" s="7"/>
    </row>
    <row r="24" spans="5:26" x14ac:dyDescent="0.4">
      <c r="F24" s="16"/>
      <c r="G24" s="7"/>
    </row>
    <row r="25" spans="5:26" ht="77.400000000000006" x14ac:dyDescent="0.3">
      <c r="E25" s="167" t="s">
        <v>48</v>
      </c>
      <c r="F25" s="169"/>
      <c r="G25" s="71" t="s">
        <v>65</v>
      </c>
      <c r="H25" s="71" t="s">
        <v>174</v>
      </c>
      <c r="I25" s="71" t="s">
        <v>175</v>
      </c>
      <c r="J25" s="71" t="s">
        <v>146</v>
      </c>
      <c r="K25" s="71" t="s">
        <v>64</v>
      </c>
      <c r="L25" s="71" t="s">
        <v>147</v>
      </c>
      <c r="M25" s="71" t="s">
        <v>176</v>
      </c>
      <c r="N25" s="71" t="s">
        <v>177</v>
      </c>
      <c r="O25" s="71" t="s">
        <v>63</v>
      </c>
      <c r="P25" s="71" t="s">
        <v>152</v>
      </c>
      <c r="Q25" s="71" t="s">
        <v>154</v>
      </c>
      <c r="R25" s="71" t="s">
        <v>155</v>
      </c>
      <c r="S25" s="71" t="s">
        <v>157</v>
      </c>
      <c r="T25" s="71" t="s">
        <v>159</v>
      </c>
      <c r="U25" s="71" t="s">
        <v>160</v>
      </c>
      <c r="V25" s="71" t="s">
        <v>62</v>
      </c>
      <c r="W25" s="71" t="s">
        <v>161</v>
      </c>
      <c r="X25" s="71" t="s">
        <v>5</v>
      </c>
      <c r="Y25" s="71" t="s">
        <v>6</v>
      </c>
      <c r="Z25" s="71" t="s">
        <v>61</v>
      </c>
    </row>
    <row r="26" spans="5:26" ht="70.2" x14ac:dyDescent="0.3">
      <c r="E26" s="30" t="s">
        <v>1</v>
      </c>
      <c r="F26" s="22" t="s">
        <v>117</v>
      </c>
      <c r="G26" s="21"/>
      <c r="H26" s="21"/>
      <c r="I26" s="21"/>
      <c r="J26" s="21"/>
      <c r="K26" s="21"/>
      <c r="L26" s="21"/>
      <c r="M26" s="21"/>
      <c r="N26" s="21"/>
      <c r="O26" s="21"/>
      <c r="P26" s="21"/>
      <c r="Q26" s="21"/>
      <c r="R26" s="21"/>
      <c r="S26" s="21"/>
      <c r="T26" s="21"/>
      <c r="U26" s="21"/>
      <c r="V26" s="21"/>
      <c r="W26" s="21"/>
      <c r="X26" s="21"/>
      <c r="Y26" s="21"/>
      <c r="Z26" s="21"/>
    </row>
    <row r="27" spans="5:26" ht="93.6" x14ac:dyDescent="0.3">
      <c r="E27" s="30" t="s">
        <v>13</v>
      </c>
      <c r="F27" s="22" t="s">
        <v>118</v>
      </c>
      <c r="G27" s="21"/>
      <c r="H27" s="21"/>
      <c r="I27" s="21"/>
      <c r="J27" s="21"/>
      <c r="K27" s="21"/>
      <c r="L27" s="21"/>
      <c r="M27" s="21"/>
      <c r="N27" s="21"/>
      <c r="O27" s="21"/>
      <c r="P27" s="21"/>
      <c r="Q27" s="21"/>
      <c r="R27" s="21"/>
      <c r="S27" s="21"/>
      <c r="T27" s="21"/>
      <c r="U27" s="21"/>
      <c r="V27" s="21"/>
      <c r="W27" s="21"/>
      <c r="X27" s="21"/>
      <c r="Y27" s="21"/>
      <c r="Z27" s="21"/>
    </row>
    <row r="28" spans="5:26" ht="70.2" x14ac:dyDescent="0.3">
      <c r="E28" s="30" t="s">
        <v>49</v>
      </c>
      <c r="F28" s="22" t="s">
        <v>119</v>
      </c>
      <c r="G28" s="21"/>
      <c r="H28" s="21"/>
      <c r="I28" s="21"/>
      <c r="J28" s="21"/>
      <c r="K28" s="21"/>
      <c r="L28" s="21"/>
      <c r="M28" s="21"/>
      <c r="N28" s="21"/>
      <c r="O28" s="21"/>
      <c r="P28" s="21"/>
      <c r="Q28" s="21"/>
      <c r="R28" s="21"/>
      <c r="S28" s="21"/>
      <c r="T28" s="21"/>
      <c r="U28" s="21"/>
      <c r="V28" s="21"/>
      <c r="W28" s="21"/>
      <c r="X28" s="21"/>
      <c r="Y28" s="21"/>
      <c r="Z28" s="21"/>
    </row>
    <row r="29" spans="5:26" ht="46.8" x14ac:dyDescent="0.3">
      <c r="E29" s="30" t="s">
        <v>50</v>
      </c>
      <c r="F29" s="22" t="s">
        <v>138</v>
      </c>
      <c r="G29" s="21"/>
      <c r="H29" s="21"/>
      <c r="I29" s="21"/>
      <c r="J29" s="21"/>
      <c r="K29" s="21"/>
      <c r="L29" s="21"/>
      <c r="M29" s="21"/>
      <c r="N29" s="21"/>
      <c r="O29" s="21"/>
      <c r="P29" s="21"/>
      <c r="Q29" s="21"/>
      <c r="R29" s="21"/>
      <c r="S29" s="21"/>
      <c r="T29" s="21"/>
      <c r="U29" s="21"/>
      <c r="V29" s="21"/>
      <c r="W29" s="21"/>
      <c r="X29" s="21"/>
      <c r="Y29" s="21"/>
      <c r="Z29" s="21"/>
    </row>
    <row r="30" spans="5:26" ht="28.8" x14ac:dyDescent="0.3">
      <c r="E30" s="167" t="s">
        <v>0</v>
      </c>
      <c r="F30" s="168"/>
      <c r="G30" s="26">
        <f>SUM(G26+G27+G28+G29)</f>
        <v>0</v>
      </c>
      <c r="H30" s="26">
        <f t="shared" ref="H30:Z30" si="2">SUM(H26+H27+H28+H29)</f>
        <v>0</v>
      </c>
      <c r="I30" s="26">
        <f t="shared" si="2"/>
        <v>0</v>
      </c>
      <c r="J30" s="26">
        <f t="shared" si="2"/>
        <v>0</v>
      </c>
      <c r="K30" s="26">
        <f t="shared" si="2"/>
        <v>0</v>
      </c>
      <c r="L30" s="26">
        <f t="shared" si="2"/>
        <v>0</v>
      </c>
      <c r="M30" s="26">
        <f t="shared" si="2"/>
        <v>0</v>
      </c>
      <c r="N30" s="26">
        <f t="shared" si="2"/>
        <v>0</v>
      </c>
      <c r="O30" s="26">
        <f t="shared" si="2"/>
        <v>0</v>
      </c>
      <c r="P30" s="26">
        <f t="shared" si="2"/>
        <v>0</v>
      </c>
      <c r="Q30" s="26">
        <f t="shared" si="2"/>
        <v>0</v>
      </c>
      <c r="R30" s="26">
        <f t="shared" si="2"/>
        <v>0</v>
      </c>
      <c r="S30" s="26">
        <f t="shared" si="2"/>
        <v>0</v>
      </c>
      <c r="T30" s="26">
        <f t="shared" si="2"/>
        <v>0</v>
      </c>
      <c r="U30" s="26">
        <f t="shared" si="2"/>
        <v>0</v>
      </c>
      <c r="V30" s="26">
        <f t="shared" si="2"/>
        <v>0</v>
      </c>
      <c r="W30" s="26">
        <f t="shared" si="2"/>
        <v>0</v>
      </c>
      <c r="X30" s="26">
        <f t="shared" si="2"/>
        <v>0</v>
      </c>
      <c r="Y30" s="26">
        <f t="shared" si="2"/>
        <v>0</v>
      </c>
      <c r="Z30" s="26">
        <f t="shared" si="2"/>
        <v>0</v>
      </c>
    </row>
    <row r="31" spans="5:26" x14ac:dyDescent="0.4">
      <c r="F31" s="15"/>
      <c r="G31" s="7"/>
    </row>
    <row r="32" spans="5:26" x14ac:dyDescent="0.4">
      <c r="F32" s="16"/>
      <c r="G32" s="7"/>
    </row>
    <row r="33" spans="5:26" ht="77.400000000000006" x14ac:dyDescent="0.3">
      <c r="E33" s="167" t="s">
        <v>51</v>
      </c>
      <c r="F33" s="169"/>
      <c r="G33" s="71" t="s">
        <v>65</v>
      </c>
      <c r="H33" s="71" t="s">
        <v>174</v>
      </c>
      <c r="I33" s="71" t="s">
        <v>175</v>
      </c>
      <c r="J33" s="71" t="s">
        <v>146</v>
      </c>
      <c r="K33" s="71" t="s">
        <v>64</v>
      </c>
      <c r="L33" s="71" t="s">
        <v>147</v>
      </c>
      <c r="M33" s="71" t="s">
        <v>176</v>
      </c>
      <c r="N33" s="71" t="s">
        <v>177</v>
      </c>
      <c r="O33" s="71" t="s">
        <v>63</v>
      </c>
      <c r="P33" s="71" t="s">
        <v>152</v>
      </c>
      <c r="Q33" s="71" t="s">
        <v>154</v>
      </c>
      <c r="R33" s="71" t="s">
        <v>155</v>
      </c>
      <c r="S33" s="71" t="s">
        <v>157</v>
      </c>
      <c r="T33" s="71" t="s">
        <v>159</v>
      </c>
      <c r="U33" s="71" t="s">
        <v>160</v>
      </c>
      <c r="V33" s="71" t="s">
        <v>62</v>
      </c>
      <c r="W33" s="71" t="s">
        <v>161</v>
      </c>
      <c r="X33" s="71" t="s">
        <v>5</v>
      </c>
      <c r="Y33" s="71" t="s">
        <v>6</v>
      </c>
      <c r="Z33" s="71" t="s">
        <v>61</v>
      </c>
    </row>
    <row r="34" spans="5:26" ht="46.8" x14ac:dyDescent="0.3">
      <c r="E34" s="30" t="s">
        <v>52</v>
      </c>
      <c r="F34" s="22" t="s">
        <v>139</v>
      </c>
      <c r="G34" s="21"/>
      <c r="H34" s="21"/>
      <c r="I34" s="21"/>
      <c r="J34" s="21"/>
      <c r="K34" s="21"/>
      <c r="L34" s="21"/>
      <c r="M34" s="21"/>
      <c r="N34" s="21"/>
      <c r="O34" s="21"/>
      <c r="P34" s="21"/>
      <c r="Q34" s="21"/>
      <c r="R34" s="21"/>
      <c r="S34" s="21"/>
      <c r="T34" s="21"/>
      <c r="U34" s="21"/>
      <c r="V34" s="21"/>
      <c r="W34" s="21"/>
      <c r="X34" s="21"/>
      <c r="Y34" s="21"/>
      <c r="Z34" s="21"/>
    </row>
    <row r="35" spans="5:26" ht="43.5" customHeight="1" x14ac:dyDescent="0.3">
      <c r="E35" s="30" t="s">
        <v>53</v>
      </c>
      <c r="F35" s="22" t="s">
        <v>126</v>
      </c>
      <c r="G35" s="21"/>
      <c r="H35" s="21"/>
      <c r="I35" s="21"/>
      <c r="J35" s="21"/>
      <c r="K35" s="21"/>
      <c r="L35" s="21"/>
      <c r="M35" s="21"/>
      <c r="N35" s="21"/>
      <c r="O35" s="21"/>
      <c r="P35" s="21"/>
      <c r="Q35" s="21"/>
      <c r="R35" s="21"/>
      <c r="S35" s="21"/>
      <c r="T35" s="21"/>
      <c r="U35" s="21"/>
      <c r="V35" s="21"/>
      <c r="W35" s="21"/>
      <c r="X35" s="21"/>
      <c r="Y35" s="21"/>
      <c r="Z35" s="21"/>
    </row>
    <row r="36" spans="5:26" ht="46.8" x14ac:dyDescent="0.3">
      <c r="E36" s="30" t="s">
        <v>54</v>
      </c>
      <c r="F36" s="22" t="s">
        <v>125</v>
      </c>
      <c r="G36" s="21"/>
      <c r="H36" s="21"/>
      <c r="I36" s="21"/>
      <c r="J36" s="21"/>
      <c r="K36" s="21"/>
      <c r="L36" s="21"/>
      <c r="M36" s="21"/>
      <c r="N36" s="21"/>
      <c r="O36" s="21"/>
      <c r="P36" s="21"/>
      <c r="Q36" s="21"/>
      <c r="R36" s="21"/>
      <c r="S36" s="21"/>
      <c r="T36" s="21"/>
      <c r="U36" s="21"/>
      <c r="V36" s="21"/>
      <c r="W36" s="21"/>
      <c r="X36" s="21"/>
      <c r="Y36" s="21"/>
      <c r="Z36" s="21"/>
    </row>
    <row r="37" spans="5:26" ht="46.5" customHeight="1" x14ac:dyDescent="0.3">
      <c r="E37" s="30" t="s">
        <v>121</v>
      </c>
      <c r="F37" s="22" t="s">
        <v>127</v>
      </c>
      <c r="G37" s="21"/>
      <c r="H37" s="21"/>
      <c r="I37" s="21"/>
      <c r="J37" s="21"/>
      <c r="K37" s="21"/>
      <c r="L37" s="21"/>
      <c r="M37" s="21"/>
      <c r="N37" s="21"/>
      <c r="O37" s="21"/>
      <c r="P37" s="21"/>
      <c r="Q37" s="21"/>
      <c r="R37" s="21"/>
      <c r="S37" s="21"/>
      <c r="T37" s="21"/>
      <c r="U37" s="21"/>
      <c r="V37" s="21"/>
      <c r="W37" s="21"/>
      <c r="X37" s="21"/>
      <c r="Y37" s="21"/>
      <c r="Z37" s="21"/>
    </row>
    <row r="38" spans="5:26" ht="28.8" x14ac:dyDescent="0.3">
      <c r="E38" s="167" t="s">
        <v>0</v>
      </c>
      <c r="F38" s="168"/>
      <c r="G38" s="26">
        <f>SUM(G34+G35+G36+G37)</f>
        <v>0</v>
      </c>
      <c r="H38" s="26">
        <f t="shared" ref="H38:Z38" si="3">SUM(H34+H35+H36+H37)</f>
        <v>0</v>
      </c>
      <c r="I38" s="26">
        <f t="shared" si="3"/>
        <v>0</v>
      </c>
      <c r="J38" s="26">
        <f t="shared" si="3"/>
        <v>0</v>
      </c>
      <c r="K38" s="26">
        <f t="shared" si="3"/>
        <v>0</v>
      </c>
      <c r="L38" s="26">
        <f t="shared" si="3"/>
        <v>0</v>
      </c>
      <c r="M38" s="26">
        <f t="shared" si="3"/>
        <v>0</v>
      </c>
      <c r="N38" s="26">
        <f t="shared" si="3"/>
        <v>0</v>
      </c>
      <c r="O38" s="26">
        <f t="shared" si="3"/>
        <v>0</v>
      </c>
      <c r="P38" s="26">
        <f t="shared" si="3"/>
        <v>0</v>
      </c>
      <c r="Q38" s="26">
        <f t="shared" si="3"/>
        <v>0</v>
      </c>
      <c r="R38" s="26">
        <f t="shared" si="3"/>
        <v>0</v>
      </c>
      <c r="S38" s="26">
        <f t="shared" si="3"/>
        <v>0</v>
      </c>
      <c r="T38" s="26">
        <f t="shared" si="3"/>
        <v>0</v>
      </c>
      <c r="U38" s="26">
        <f t="shared" si="3"/>
        <v>0</v>
      </c>
      <c r="V38" s="26">
        <f t="shared" si="3"/>
        <v>0</v>
      </c>
      <c r="W38" s="26">
        <f t="shared" si="3"/>
        <v>0</v>
      </c>
      <c r="X38" s="26">
        <f t="shared" si="3"/>
        <v>0</v>
      </c>
      <c r="Y38" s="26">
        <f t="shared" si="3"/>
        <v>0</v>
      </c>
      <c r="Z38" s="26">
        <f t="shared" si="3"/>
        <v>0</v>
      </c>
    </row>
    <row r="39" spans="5:26" x14ac:dyDescent="0.4">
      <c r="F39" s="15"/>
      <c r="G39" s="7"/>
    </row>
    <row r="40" spans="5:26" x14ac:dyDescent="0.4">
      <c r="F40" s="16"/>
      <c r="G40" s="7"/>
    </row>
    <row r="41" spans="5:26" ht="72.599999999999994" customHeight="1" x14ac:dyDescent="0.3">
      <c r="E41" s="167" t="s">
        <v>136</v>
      </c>
      <c r="F41" s="169"/>
      <c r="G41" s="71" t="s">
        <v>65</v>
      </c>
      <c r="H41" s="71" t="s">
        <v>174</v>
      </c>
      <c r="I41" s="71" t="s">
        <v>175</v>
      </c>
      <c r="J41" s="71" t="s">
        <v>146</v>
      </c>
      <c r="K41" s="71" t="s">
        <v>64</v>
      </c>
      <c r="L41" s="71" t="s">
        <v>147</v>
      </c>
      <c r="M41" s="71" t="s">
        <v>176</v>
      </c>
      <c r="N41" s="71" t="s">
        <v>177</v>
      </c>
      <c r="O41" s="71" t="s">
        <v>63</v>
      </c>
      <c r="P41" s="71" t="s">
        <v>152</v>
      </c>
      <c r="Q41" s="71" t="s">
        <v>154</v>
      </c>
      <c r="R41" s="71" t="s">
        <v>155</v>
      </c>
      <c r="S41" s="71" t="s">
        <v>157</v>
      </c>
      <c r="T41" s="71" t="s">
        <v>159</v>
      </c>
      <c r="U41" s="71" t="s">
        <v>160</v>
      </c>
      <c r="V41" s="71" t="s">
        <v>62</v>
      </c>
      <c r="W41" s="71" t="s">
        <v>161</v>
      </c>
      <c r="X41" s="71" t="s">
        <v>5</v>
      </c>
      <c r="Y41" s="71" t="s">
        <v>6</v>
      </c>
      <c r="Z41" s="71" t="s">
        <v>61</v>
      </c>
    </row>
    <row r="42" spans="5:26" ht="28.8" x14ac:dyDescent="0.3">
      <c r="E42" s="30" t="s">
        <v>55</v>
      </c>
      <c r="F42" s="22" t="s">
        <v>87</v>
      </c>
      <c r="G42" s="21"/>
      <c r="H42" s="21"/>
      <c r="I42" s="21"/>
      <c r="J42" s="21"/>
      <c r="K42" s="21"/>
      <c r="L42" s="21"/>
      <c r="M42" s="21"/>
      <c r="N42" s="21"/>
      <c r="O42" s="21"/>
      <c r="P42" s="21"/>
      <c r="Q42" s="21"/>
      <c r="R42" s="21"/>
      <c r="S42" s="21"/>
      <c r="T42" s="21"/>
      <c r="U42" s="21"/>
      <c r="V42" s="21"/>
      <c r="W42" s="21"/>
      <c r="X42" s="21"/>
      <c r="Y42" s="21"/>
      <c r="Z42" s="21"/>
    </row>
    <row r="43" spans="5:26" ht="28.8" x14ac:dyDescent="0.3">
      <c r="E43" s="30" t="s">
        <v>56</v>
      </c>
      <c r="F43" s="22" t="s">
        <v>87</v>
      </c>
      <c r="G43" s="21"/>
      <c r="H43" s="21"/>
      <c r="I43" s="21"/>
      <c r="J43" s="21"/>
      <c r="K43" s="21"/>
      <c r="L43" s="21"/>
      <c r="M43" s="21"/>
      <c r="N43" s="21"/>
      <c r="O43" s="21"/>
      <c r="P43" s="21"/>
      <c r="Q43" s="21"/>
      <c r="R43" s="21"/>
      <c r="S43" s="21"/>
      <c r="T43" s="21"/>
      <c r="U43" s="21"/>
      <c r="V43" s="21"/>
      <c r="W43" s="21"/>
      <c r="X43" s="21"/>
      <c r="Y43" s="21"/>
      <c r="Z43" s="21"/>
    </row>
    <row r="44" spans="5:26" ht="46.8" x14ac:dyDescent="0.3">
      <c r="E44" s="30" t="s">
        <v>57</v>
      </c>
      <c r="F44" s="22" t="s">
        <v>86</v>
      </c>
      <c r="G44" s="21"/>
      <c r="H44" s="21"/>
      <c r="I44" s="21"/>
      <c r="J44" s="21"/>
      <c r="K44" s="21"/>
      <c r="L44" s="21"/>
      <c r="M44" s="21"/>
      <c r="N44" s="21"/>
      <c r="O44" s="21"/>
      <c r="P44" s="21"/>
      <c r="Q44" s="21"/>
      <c r="R44" s="21"/>
      <c r="S44" s="21"/>
      <c r="T44" s="21"/>
      <c r="U44" s="21"/>
      <c r="V44" s="21"/>
      <c r="W44" s="21"/>
      <c r="X44" s="21"/>
      <c r="Y44" s="21"/>
      <c r="Z44" s="21"/>
    </row>
    <row r="45" spans="5:26" ht="46.8" x14ac:dyDescent="0.3">
      <c r="E45" s="30" t="s">
        <v>58</v>
      </c>
      <c r="F45" s="22" t="s">
        <v>120</v>
      </c>
      <c r="G45" s="21"/>
      <c r="H45" s="21"/>
      <c r="I45" s="21"/>
      <c r="J45" s="21"/>
      <c r="K45" s="21"/>
      <c r="L45" s="21"/>
      <c r="M45" s="21"/>
      <c r="N45" s="21"/>
      <c r="O45" s="21"/>
      <c r="P45" s="21"/>
      <c r="Q45" s="21"/>
      <c r="R45" s="21"/>
      <c r="S45" s="21"/>
      <c r="T45" s="21"/>
      <c r="U45" s="21"/>
      <c r="V45" s="21"/>
      <c r="W45" s="21"/>
      <c r="X45" s="21"/>
      <c r="Y45" s="21"/>
      <c r="Z45" s="21"/>
    </row>
    <row r="46" spans="5:26" ht="28.8" x14ac:dyDescent="0.3">
      <c r="E46" s="167" t="s">
        <v>0</v>
      </c>
      <c r="F46" s="168"/>
      <c r="G46" s="26">
        <f>SUM(G42+G43+G44+G45)</f>
        <v>0</v>
      </c>
      <c r="H46" s="26">
        <f t="shared" ref="H46:Z46" si="4">SUM(H42+H43+H44+H45)</f>
        <v>0</v>
      </c>
      <c r="I46" s="26">
        <f t="shared" si="4"/>
        <v>0</v>
      </c>
      <c r="J46" s="26">
        <f t="shared" si="4"/>
        <v>0</v>
      </c>
      <c r="K46" s="26">
        <f t="shared" si="4"/>
        <v>0</v>
      </c>
      <c r="L46" s="26">
        <f t="shared" si="4"/>
        <v>0</v>
      </c>
      <c r="M46" s="26">
        <f t="shared" si="4"/>
        <v>0</v>
      </c>
      <c r="N46" s="26">
        <f t="shared" si="4"/>
        <v>0</v>
      </c>
      <c r="O46" s="26">
        <f t="shared" si="4"/>
        <v>0</v>
      </c>
      <c r="P46" s="26">
        <f t="shared" si="4"/>
        <v>0</v>
      </c>
      <c r="Q46" s="26">
        <f t="shared" si="4"/>
        <v>0</v>
      </c>
      <c r="R46" s="26">
        <f t="shared" si="4"/>
        <v>0</v>
      </c>
      <c r="S46" s="26">
        <f t="shared" si="4"/>
        <v>0</v>
      </c>
      <c r="T46" s="26">
        <f t="shared" si="4"/>
        <v>0</v>
      </c>
      <c r="U46" s="26">
        <f t="shared" si="4"/>
        <v>0</v>
      </c>
      <c r="V46" s="26">
        <f t="shared" si="4"/>
        <v>0</v>
      </c>
      <c r="W46" s="26">
        <f t="shared" si="4"/>
        <v>0</v>
      </c>
      <c r="X46" s="26">
        <f t="shared" si="4"/>
        <v>0</v>
      </c>
      <c r="Y46" s="26">
        <f t="shared" si="4"/>
        <v>0</v>
      </c>
      <c r="Z46" s="26">
        <f t="shared" si="4"/>
        <v>0</v>
      </c>
    </row>
    <row r="47" spans="5:26" x14ac:dyDescent="0.4">
      <c r="F47" s="15"/>
      <c r="G47" s="7"/>
    </row>
    <row r="48" spans="5:26" x14ac:dyDescent="0.4">
      <c r="F48" s="16"/>
      <c r="G48" s="7"/>
    </row>
    <row r="49" spans="5:26" ht="77.400000000000006" x14ac:dyDescent="0.3">
      <c r="E49" s="167" t="s">
        <v>62</v>
      </c>
      <c r="F49" s="169"/>
      <c r="G49" s="71" t="s">
        <v>65</v>
      </c>
      <c r="H49" s="71" t="s">
        <v>174</v>
      </c>
      <c r="I49" s="71" t="s">
        <v>175</v>
      </c>
      <c r="J49" s="71" t="s">
        <v>146</v>
      </c>
      <c r="K49" s="71" t="s">
        <v>64</v>
      </c>
      <c r="L49" s="71" t="s">
        <v>147</v>
      </c>
      <c r="M49" s="71" t="s">
        <v>176</v>
      </c>
      <c r="N49" s="71" t="s">
        <v>177</v>
      </c>
      <c r="O49" s="71" t="s">
        <v>63</v>
      </c>
      <c r="P49" s="71" t="s">
        <v>152</v>
      </c>
      <c r="Q49" s="71" t="s">
        <v>154</v>
      </c>
      <c r="R49" s="71" t="s">
        <v>155</v>
      </c>
      <c r="S49" s="71" t="s">
        <v>157</v>
      </c>
      <c r="T49" s="71" t="s">
        <v>159</v>
      </c>
      <c r="U49" s="71" t="s">
        <v>160</v>
      </c>
      <c r="V49" s="71" t="s">
        <v>62</v>
      </c>
      <c r="W49" s="71" t="s">
        <v>161</v>
      </c>
      <c r="X49" s="71" t="s">
        <v>5</v>
      </c>
      <c r="Y49" s="71" t="s">
        <v>6</v>
      </c>
      <c r="Z49" s="71" t="s">
        <v>61</v>
      </c>
    </row>
    <row r="50" spans="5:26" ht="190.8" customHeight="1" x14ac:dyDescent="0.3">
      <c r="E50" s="30" t="s">
        <v>128</v>
      </c>
      <c r="F50" s="22" t="s">
        <v>137</v>
      </c>
      <c r="G50" s="21"/>
      <c r="H50" s="21"/>
      <c r="I50" s="21"/>
      <c r="J50" s="21"/>
      <c r="K50" s="21"/>
      <c r="L50" s="21"/>
      <c r="M50" s="21"/>
      <c r="N50" s="21"/>
      <c r="O50" s="21"/>
      <c r="P50" s="21"/>
      <c r="Q50" s="21"/>
      <c r="R50" s="21"/>
      <c r="S50" s="21"/>
      <c r="T50" s="21"/>
      <c r="U50" s="21"/>
      <c r="V50" s="21"/>
      <c r="W50" s="21"/>
      <c r="X50" s="21"/>
      <c r="Y50" s="21"/>
      <c r="Z50" s="21"/>
    </row>
    <row r="51" spans="5:26" ht="169.8" customHeight="1" x14ac:dyDescent="0.3">
      <c r="E51" s="30" t="s">
        <v>106</v>
      </c>
      <c r="F51" s="22" t="s">
        <v>109</v>
      </c>
      <c r="G51" s="21"/>
      <c r="H51" s="21"/>
      <c r="I51" s="21"/>
      <c r="J51" s="21"/>
      <c r="K51" s="21"/>
      <c r="L51" s="21"/>
      <c r="M51" s="21"/>
      <c r="N51" s="21"/>
      <c r="O51" s="21"/>
      <c r="P51" s="21"/>
      <c r="Q51" s="21"/>
      <c r="R51" s="21"/>
      <c r="S51" s="21"/>
      <c r="T51" s="21"/>
      <c r="U51" s="21"/>
      <c r="V51" s="21"/>
      <c r="W51" s="21"/>
      <c r="X51" s="21"/>
      <c r="Y51" s="21"/>
      <c r="Z51" s="21"/>
    </row>
    <row r="52" spans="5:26" ht="97.95" customHeight="1" x14ac:dyDescent="0.3">
      <c r="E52" s="30" t="s">
        <v>107</v>
      </c>
      <c r="F52" s="22" t="s">
        <v>110</v>
      </c>
      <c r="G52" s="21"/>
      <c r="H52" s="21"/>
      <c r="I52" s="21"/>
      <c r="J52" s="21"/>
      <c r="K52" s="21"/>
      <c r="L52" s="21"/>
      <c r="M52" s="21"/>
      <c r="N52" s="21"/>
      <c r="O52" s="21"/>
      <c r="P52" s="21"/>
      <c r="Q52" s="21"/>
      <c r="R52" s="21"/>
      <c r="S52" s="21"/>
      <c r="T52" s="21"/>
      <c r="U52" s="21"/>
      <c r="V52" s="21"/>
      <c r="W52" s="21"/>
      <c r="X52" s="21"/>
      <c r="Y52" s="21"/>
      <c r="Z52" s="21"/>
    </row>
    <row r="53" spans="5:26" ht="28.8" x14ac:dyDescent="0.3">
      <c r="E53" s="172" t="s">
        <v>0</v>
      </c>
      <c r="F53" s="173"/>
      <c r="G53" s="26">
        <f>SUM(G50+G51+G52)</f>
        <v>0</v>
      </c>
      <c r="H53" s="26">
        <f t="shared" ref="H53:Z53" si="5">SUM(H50+H51+H52)</f>
        <v>0</v>
      </c>
      <c r="I53" s="26">
        <f t="shared" si="5"/>
        <v>0</v>
      </c>
      <c r="J53" s="26">
        <f t="shared" si="5"/>
        <v>0</v>
      </c>
      <c r="K53" s="26">
        <f t="shared" si="5"/>
        <v>0</v>
      </c>
      <c r="L53" s="26">
        <f t="shared" si="5"/>
        <v>0</v>
      </c>
      <c r="M53" s="26">
        <f t="shared" si="5"/>
        <v>0</v>
      </c>
      <c r="N53" s="26">
        <f t="shared" si="5"/>
        <v>0</v>
      </c>
      <c r="O53" s="26">
        <f t="shared" si="5"/>
        <v>0</v>
      </c>
      <c r="P53" s="26">
        <f t="shared" si="5"/>
        <v>0</v>
      </c>
      <c r="Q53" s="26">
        <f t="shared" si="5"/>
        <v>0</v>
      </c>
      <c r="R53" s="26">
        <f t="shared" si="5"/>
        <v>0</v>
      </c>
      <c r="S53" s="26">
        <f t="shared" si="5"/>
        <v>0</v>
      </c>
      <c r="T53" s="26">
        <f t="shared" si="5"/>
        <v>0</v>
      </c>
      <c r="U53" s="26">
        <f t="shared" si="5"/>
        <v>0</v>
      </c>
      <c r="V53" s="26">
        <f t="shared" si="5"/>
        <v>0</v>
      </c>
      <c r="W53" s="26">
        <f t="shared" si="5"/>
        <v>0</v>
      </c>
      <c r="X53" s="26">
        <f t="shared" si="5"/>
        <v>0</v>
      </c>
      <c r="Y53" s="26">
        <f t="shared" si="5"/>
        <v>0</v>
      </c>
      <c r="Z53" s="26">
        <f t="shared" si="5"/>
        <v>0</v>
      </c>
    </row>
    <row r="54" spans="5:26" x14ac:dyDescent="0.4">
      <c r="F54" s="16"/>
      <c r="G54" s="7"/>
    </row>
    <row r="55" spans="5:26" x14ac:dyDescent="0.4">
      <c r="F55" s="16"/>
      <c r="G55" s="7"/>
    </row>
    <row r="56" spans="5:26" ht="77.400000000000006" x14ac:dyDescent="0.3">
      <c r="E56" s="167" t="s">
        <v>74</v>
      </c>
      <c r="F56" s="169"/>
      <c r="G56" s="71" t="s">
        <v>65</v>
      </c>
      <c r="H56" s="71" t="s">
        <v>174</v>
      </c>
      <c r="I56" s="71" t="s">
        <v>175</v>
      </c>
      <c r="J56" s="71" t="s">
        <v>146</v>
      </c>
      <c r="K56" s="71" t="s">
        <v>64</v>
      </c>
      <c r="L56" s="71" t="s">
        <v>147</v>
      </c>
      <c r="M56" s="71" t="s">
        <v>176</v>
      </c>
      <c r="N56" s="71" t="s">
        <v>177</v>
      </c>
      <c r="O56" s="71" t="s">
        <v>63</v>
      </c>
      <c r="P56" s="71" t="s">
        <v>152</v>
      </c>
      <c r="Q56" s="71" t="s">
        <v>154</v>
      </c>
      <c r="R56" s="71" t="s">
        <v>155</v>
      </c>
      <c r="S56" s="71" t="s">
        <v>157</v>
      </c>
      <c r="T56" s="71" t="s">
        <v>159</v>
      </c>
      <c r="U56" s="71" t="s">
        <v>160</v>
      </c>
      <c r="V56" s="71" t="s">
        <v>62</v>
      </c>
      <c r="W56" s="71" t="s">
        <v>161</v>
      </c>
      <c r="X56" s="71" t="s">
        <v>5</v>
      </c>
      <c r="Y56" s="71" t="s">
        <v>6</v>
      </c>
      <c r="Z56" s="71" t="s">
        <v>61</v>
      </c>
    </row>
    <row r="57" spans="5:26" ht="70.2" x14ac:dyDescent="0.3">
      <c r="E57" s="30" t="s">
        <v>129</v>
      </c>
      <c r="F57" s="22" t="s">
        <v>130</v>
      </c>
      <c r="G57" s="21"/>
      <c r="H57" s="21"/>
      <c r="I57" s="21"/>
      <c r="J57" s="21"/>
      <c r="K57" s="21"/>
      <c r="L57" s="21"/>
      <c r="M57" s="21"/>
      <c r="N57" s="21"/>
      <c r="O57" s="21"/>
      <c r="P57" s="21"/>
      <c r="Q57" s="21"/>
      <c r="R57" s="21"/>
      <c r="S57" s="21"/>
      <c r="T57" s="21"/>
      <c r="U57" s="21"/>
      <c r="V57" s="21"/>
      <c r="W57" s="21"/>
      <c r="X57" s="21"/>
      <c r="Y57" s="21"/>
      <c r="Z57" s="21"/>
    </row>
    <row r="58" spans="5:26" ht="121.2" customHeight="1" x14ac:dyDescent="0.3">
      <c r="E58" s="30" t="s">
        <v>140</v>
      </c>
      <c r="F58" s="22" t="s">
        <v>141</v>
      </c>
      <c r="G58" s="21"/>
      <c r="H58" s="21"/>
      <c r="I58" s="21"/>
      <c r="J58" s="21"/>
      <c r="K58" s="21"/>
      <c r="L58" s="21"/>
      <c r="M58" s="21"/>
      <c r="N58" s="21"/>
      <c r="O58" s="21"/>
      <c r="P58" s="21"/>
      <c r="Q58" s="21"/>
      <c r="R58" s="21"/>
      <c r="S58" s="21"/>
      <c r="T58" s="21"/>
      <c r="U58" s="21"/>
      <c r="V58" s="21"/>
      <c r="W58" s="21"/>
      <c r="X58" s="21"/>
      <c r="Y58" s="21"/>
      <c r="Z58" s="21"/>
    </row>
    <row r="59" spans="5:26" ht="93.6" x14ac:dyDescent="0.3">
      <c r="E59" s="30" t="s">
        <v>131</v>
      </c>
      <c r="F59" s="22" t="s">
        <v>132</v>
      </c>
      <c r="G59" s="21"/>
      <c r="H59" s="21"/>
      <c r="I59" s="21"/>
      <c r="J59" s="21"/>
      <c r="K59" s="21"/>
      <c r="L59" s="21"/>
      <c r="M59" s="21"/>
      <c r="N59" s="21"/>
      <c r="O59" s="21"/>
      <c r="P59" s="21"/>
      <c r="Q59" s="21"/>
      <c r="R59" s="21"/>
      <c r="S59" s="21"/>
      <c r="T59" s="21"/>
      <c r="U59" s="21"/>
      <c r="V59" s="21"/>
      <c r="W59" s="21"/>
      <c r="X59" s="21"/>
      <c r="Y59" s="21"/>
      <c r="Z59" s="21"/>
    </row>
    <row r="60" spans="5:26" ht="28.8" x14ac:dyDescent="0.3">
      <c r="E60" s="167" t="s">
        <v>0</v>
      </c>
      <c r="F60" s="168"/>
      <c r="G60" s="26">
        <f>SUM(G57+G59+G58)</f>
        <v>0</v>
      </c>
      <c r="H60" s="26">
        <f t="shared" ref="H60:Z60" si="6">SUM(H57+H59+H58)</f>
        <v>0</v>
      </c>
      <c r="I60" s="26">
        <f t="shared" si="6"/>
        <v>0</v>
      </c>
      <c r="J60" s="26">
        <f t="shared" si="6"/>
        <v>0</v>
      </c>
      <c r="K60" s="26">
        <f t="shared" si="6"/>
        <v>0</v>
      </c>
      <c r="L60" s="26">
        <f t="shared" si="6"/>
        <v>0</v>
      </c>
      <c r="M60" s="26">
        <f t="shared" si="6"/>
        <v>0</v>
      </c>
      <c r="N60" s="26">
        <f t="shared" si="6"/>
        <v>0</v>
      </c>
      <c r="O60" s="26">
        <f t="shared" si="6"/>
        <v>0</v>
      </c>
      <c r="P60" s="26">
        <f t="shared" si="6"/>
        <v>0</v>
      </c>
      <c r="Q60" s="26">
        <f t="shared" si="6"/>
        <v>0</v>
      </c>
      <c r="R60" s="26">
        <f t="shared" si="6"/>
        <v>0</v>
      </c>
      <c r="S60" s="26">
        <f t="shared" si="6"/>
        <v>0</v>
      </c>
      <c r="T60" s="26">
        <f t="shared" si="6"/>
        <v>0</v>
      </c>
      <c r="U60" s="26">
        <f t="shared" si="6"/>
        <v>0</v>
      </c>
      <c r="V60" s="26">
        <f t="shared" si="6"/>
        <v>0</v>
      </c>
      <c r="W60" s="26">
        <f t="shared" si="6"/>
        <v>0</v>
      </c>
      <c r="X60" s="26">
        <f t="shared" si="6"/>
        <v>0</v>
      </c>
      <c r="Y60" s="26">
        <f t="shared" si="6"/>
        <v>0</v>
      </c>
      <c r="Z60" s="26">
        <f t="shared" si="6"/>
        <v>0</v>
      </c>
    </row>
    <row r="63" spans="5:26" ht="23.4" x14ac:dyDescent="0.3">
      <c r="E63" s="175" t="s">
        <v>76</v>
      </c>
      <c r="F63" s="176"/>
    </row>
    <row r="64" spans="5:26" ht="23.55" customHeight="1" x14ac:dyDescent="0.3">
      <c r="E64" s="171"/>
      <c r="F64" s="171"/>
      <c r="G64" s="73"/>
    </row>
    <row r="65" spans="5:7" ht="23.55" customHeight="1" x14ac:dyDescent="0.3">
      <c r="E65" s="171"/>
      <c r="F65" s="171"/>
      <c r="G65" s="73"/>
    </row>
  </sheetData>
  <mergeCells count="17">
    <mergeCell ref="E64:F65"/>
    <mergeCell ref="E30:F30"/>
    <mergeCell ref="E56:F56"/>
    <mergeCell ref="E63:F63"/>
    <mergeCell ref="E8:F8"/>
    <mergeCell ref="E60:F60"/>
    <mergeCell ref="E49:F49"/>
    <mergeCell ref="E38:F38"/>
    <mergeCell ref="E46:F46"/>
    <mergeCell ref="E53:F53"/>
    <mergeCell ref="E14:F14"/>
    <mergeCell ref="E22:F22"/>
    <mergeCell ref="E9:F9"/>
    <mergeCell ref="E17:F17"/>
    <mergeCell ref="E25:F25"/>
    <mergeCell ref="E33:F33"/>
    <mergeCell ref="E41:F41"/>
  </mergeCells>
  <dataValidations count="1">
    <dataValidation type="list" allowBlank="1" showInputMessage="1" showErrorMessage="1" error="Indiquez un indicateur entre 0 et 3" prompt="Indiquez votre indicateur de maturité tel défini dans la grille de lecture" sqref="G10:Z13 G18:Z21 G26:Z29 G34:Z37 G42:Z45 G50:Z52 G57:Z59" xr:uid="{6D951FF9-7575-4716-85F0-3753B1DB8D9C}">
      <formula1>"0,1,2,3"</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6B945-FB2F-436D-8F92-73AC826D4707}">
  <sheetPr codeName="Feuil5"/>
  <dimension ref="A4:G26"/>
  <sheetViews>
    <sheetView showGridLines="0" zoomScaleNormal="100" workbookViewId="0">
      <selection activeCell="A19" sqref="A19"/>
    </sheetView>
  </sheetViews>
  <sheetFormatPr baseColWidth="10" defaultRowHeight="14.4" x14ac:dyDescent="0.3"/>
  <cols>
    <col min="1" max="1" width="30.77734375" customWidth="1"/>
    <col min="2" max="2" width="43.109375" customWidth="1"/>
    <col min="3" max="3" width="11.44140625" customWidth="1"/>
    <col min="4" max="4" width="27.88671875" customWidth="1"/>
    <col min="5" max="5" width="29.77734375" customWidth="1"/>
    <col min="6" max="6" width="31.44140625" customWidth="1"/>
    <col min="7" max="7" width="30.109375" customWidth="1"/>
    <col min="251" max="251" width="30.77734375" customWidth="1"/>
    <col min="252" max="252" width="50.5546875" customWidth="1"/>
    <col min="255" max="255" width="0.77734375" customWidth="1"/>
    <col min="507" max="507" width="30.77734375" customWidth="1"/>
    <col min="508" max="508" width="50.5546875" customWidth="1"/>
    <col min="511" max="511" width="0.77734375" customWidth="1"/>
    <col min="763" max="763" width="30.77734375" customWidth="1"/>
    <col min="764" max="764" width="50.5546875" customWidth="1"/>
    <col min="767" max="767" width="0.77734375" customWidth="1"/>
    <col min="1019" max="1019" width="30.77734375" customWidth="1"/>
    <col min="1020" max="1020" width="50.5546875" customWidth="1"/>
    <col min="1023" max="1023" width="0.77734375" customWidth="1"/>
    <col min="1275" max="1275" width="30.77734375" customWidth="1"/>
    <col min="1276" max="1276" width="50.5546875" customWidth="1"/>
    <col min="1279" max="1279" width="0.77734375" customWidth="1"/>
    <col min="1531" max="1531" width="30.77734375" customWidth="1"/>
    <col min="1532" max="1532" width="50.5546875" customWidth="1"/>
    <col min="1535" max="1535" width="0.77734375" customWidth="1"/>
    <col min="1787" max="1787" width="30.77734375" customWidth="1"/>
    <col min="1788" max="1788" width="50.5546875" customWidth="1"/>
    <col min="1791" max="1791" width="0.77734375" customWidth="1"/>
    <col min="2043" max="2043" width="30.77734375" customWidth="1"/>
    <col min="2044" max="2044" width="50.5546875" customWidth="1"/>
    <col min="2047" max="2047" width="0.77734375" customWidth="1"/>
    <col min="2299" max="2299" width="30.77734375" customWidth="1"/>
    <col min="2300" max="2300" width="50.5546875" customWidth="1"/>
    <col min="2303" max="2303" width="0.77734375" customWidth="1"/>
    <col min="2555" max="2555" width="30.77734375" customWidth="1"/>
    <col min="2556" max="2556" width="50.5546875" customWidth="1"/>
    <col min="2559" max="2559" width="0.77734375" customWidth="1"/>
    <col min="2811" max="2811" width="30.77734375" customWidth="1"/>
    <col min="2812" max="2812" width="50.5546875" customWidth="1"/>
    <col min="2815" max="2815" width="0.77734375" customWidth="1"/>
    <col min="3067" max="3067" width="30.77734375" customWidth="1"/>
    <col min="3068" max="3068" width="50.5546875" customWidth="1"/>
    <col min="3071" max="3071" width="0.77734375" customWidth="1"/>
    <col min="3323" max="3323" width="30.77734375" customWidth="1"/>
    <col min="3324" max="3324" width="50.5546875" customWidth="1"/>
    <col min="3327" max="3327" width="0.77734375" customWidth="1"/>
    <col min="3579" max="3579" width="30.77734375" customWidth="1"/>
    <col min="3580" max="3580" width="50.5546875" customWidth="1"/>
    <col min="3583" max="3583" width="0.77734375" customWidth="1"/>
    <col min="3835" max="3835" width="30.77734375" customWidth="1"/>
    <col min="3836" max="3836" width="50.5546875" customWidth="1"/>
    <col min="3839" max="3839" width="0.77734375" customWidth="1"/>
    <col min="4091" max="4091" width="30.77734375" customWidth="1"/>
    <col min="4092" max="4092" width="50.5546875" customWidth="1"/>
    <col min="4095" max="4095" width="0.77734375" customWidth="1"/>
    <col min="4347" max="4347" width="30.77734375" customWidth="1"/>
    <col min="4348" max="4348" width="50.5546875" customWidth="1"/>
    <col min="4351" max="4351" width="0.77734375" customWidth="1"/>
    <col min="4603" max="4603" width="30.77734375" customWidth="1"/>
    <col min="4604" max="4604" width="50.5546875" customWidth="1"/>
    <col min="4607" max="4607" width="0.77734375" customWidth="1"/>
    <col min="4859" max="4859" width="30.77734375" customWidth="1"/>
    <col min="4860" max="4860" width="50.5546875" customWidth="1"/>
    <col min="4863" max="4863" width="0.77734375" customWidth="1"/>
    <col min="5115" max="5115" width="30.77734375" customWidth="1"/>
    <col min="5116" max="5116" width="50.5546875" customWidth="1"/>
    <col min="5119" max="5119" width="0.77734375" customWidth="1"/>
    <col min="5371" max="5371" width="30.77734375" customWidth="1"/>
    <col min="5372" max="5372" width="50.5546875" customWidth="1"/>
    <col min="5375" max="5375" width="0.77734375" customWidth="1"/>
    <col min="5627" max="5627" width="30.77734375" customWidth="1"/>
    <col min="5628" max="5628" width="50.5546875" customWidth="1"/>
    <col min="5631" max="5631" width="0.77734375" customWidth="1"/>
    <col min="5883" max="5883" width="30.77734375" customWidth="1"/>
    <col min="5884" max="5884" width="50.5546875" customWidth="1"/>
    <col min="5887" max="5887" width="0.77734375" customWidth="1"/>
    <col min="6139" max="6139" width="30.77734375" customWidth="1"/>
    <col min="6140" max="6140" width="50.5546875" customWidth="1"/>
    <col min="6143" max="6143" width="0.77734375" customWidth="1"/>
    <col min="6395" max="6395" width="30.77734375" customWidth="1"/>
    <col min="6396" max="6396" width="50.5546875" customWidth="1"/>
    <col min="6399" max="6399" width="0.77734375" customWidth="1"/>
    <col min="6651" max="6651" width="30.77734375" customWidth="1"/>
    <col min="6652" max="6652" width="50.5546875" customWidth="1"/>
    <col min="6655" max="6655" width="0.77734375" customWidth="1"/>
    <col min="6907" max="6907" width="30.77734375" customWidth="1"/>
    <col min="6908" max="6908" width="50.5546875" customWidth="1"/>
    <col min="6911" max="6911" width="0.77734375" customWidth="1"/>
    <col min="7163" max="7163" width="30.77734375" customWidth="1"/>
    <col min="7164" max="7164" width="50.5546875" customWidth="1"/>
    <col min="7167" max="7167" width="0.77734375" customWidth="1"/>
    <col min="7419" max="7419" width="30.77734375" customWidth="1"/>
    <col min="7420" max="7420" width="50.5546875" customWidth="1"/>
    <col min="7423" max="7423" width="0.77734375" customWidth="1"/>
    <col min="7675" max="7675" width="30.77734375" customWidth="1"/>
    <col min="7676" max="7676" width="50.5546875" customWidth="1"/>
    <col min="7679" max="7679" width="0.77734375" customWidth="1"/>
    <col min="7931" max="7931" width="30.77734375" customWidth="1"/>
    <col min="7932" max="7932" width="50.5546875" customWidth="1"/>
    <col min="7935" max="7935" width="0.77734375" customWidth="1"/>
    <col min="8187" max="8187" width="30.77734375" customWidth="1"/>
    <col min="8188" max="8188" width="50.5546875" customWidth="1"/>
    <col min="8191" max="8191" width="0.77734375" customWidth="1"/>
    <col min="8443" max="8443" width="30.77734375" customWidth="1"/>
    <col min="8444" max="8444" width="50.5546875" customWidth="1"/>
    <col min="8447" max="8447" width="0.77734375" customWidth="1"/>
    <col min="8699" max="8699" width="30.77734375" customWidth="1"/>
    <col min="8700" max="8700" width="50.5546875" customWidth="1"/>
    <col min="8703" max="8703" width="0.77734375" customWidth="1"/>
    <col min="8955" max="8955" width="30.77734375" customWidth="1"/>
    <col min="8956" max="8956" width="50.5546875" customWidth="1"/>
    <col min="8959" max="8959" width="0.77734375" customWidth="1"/>
    <col min="9211" max="9211" width="30.77734375" customWidth="1"/>
    <col min="9212" max="9212" width="50.5546875" customWidth="1"/>
    <col min="9215" max="9215" width="0.77734375" customWidth="1"/>
    <col min="9467" max="9467" width="30.77734375" customWidth="1"/>
    <col min="9468" max="9468" width="50.5546875" customWidth="1"/>
    <col min="9471" max="9471" width="0.77734375" customWidth="1"/>
    <col min="9723" max="9723" width="30.77734375" customWidth="1"/>
    <col min="9724" max="9724" width="50.5546875" customWidth="1"/>
    <col min="9727" max="9727" width="0.77734375" customWidth="1"/>
    <col min="9979" max="9979" width="30.77734375" customWidth="1"/>
    <col min="9980" max="9980" width="50.5546875" customWidth="1"/>
    <col min="9983" max="9983" width="0.77734375" customWidth="1"/>
    <col min="10235" max="10235" width="30.77734375" customWidth="1"/>
    <col min="10236" max="10236" width="50.5546875" customWidth="1"/>
    <col min="10239" max="10239" width="0.77734375" customWidth="1"/>
    <col min="10491" max="10491" width="30.77734375" customWidth="1"/>
    <col min="10492" max="10492" width="50.5546875" customWidth="1"/>
    <col min="10495" max="10495" width="0.77734375" customWidth="1"/>
    <col min="10747" max="10747" width="30.77734375" customWidth="1"/>
    <col min="10748" max="10748" width="50.5546875" customWidth="1"/>
    <col min="10751" max="10751" width="0.77734375" customWidth="1"/>
    <col min="11003" max="11003" width="30.77734375" customWidth="1"/>
    <col min="11004" max="11004" width="50.5546875" customWidth="1"/>
    <col min="11007" max="11007" width="0.77734375" customWidth="1"/>
    <col min="11259" max="11259" width="30.77734375" customWidth="1"/>
    <col min="11260" max="11260" width="50.5546875" customWidth="1"/>
    <col min="11263" max="11263" width="0.77734375" customWidth="1"/>
    <col min="11515" max="11515" width="30.77734375" customWidth="1"/>
    <col min="11516" max="11516" width="50.5546875" customWidth="1"/>
    <col min="11519" max="11519" width="0.77734375" customWidth="1"/>
    <col min="11771" max="11771" width="30.77734375" customWidth="1"/>
    <col min="11772" max="11772" width="50.5546875" customWidth="1"/>
    <col min="11775" max="11775" width="0.77734375" customWidth="1"/>
    <col min="12027" max="12027" width="30.77734375" customWidth="1"/>
    <col min="12028" max="12028" width="50.5546875" customWidth="1"/>
    <col min="12031" max="12031" width="0.77734375" customWidth="1"/>
    <col min="12283" max="12283" width="30.77734375" customWidth="1"/>
    <col min="12284" max="12284" width="50.5546875" customWidth="1"/>
    <col min="12287" max="12287" width="0.77734375" customWidth="1"/>
    <col min="12539" max="12539" width="30.77734375" customWidth="1"/>
    <col min="12540" max="12540" width="50.5546875" customWidth="1"/>
    <col min="12543" max="12543" width="0.77734375" customWidth="1"/>
    <col min="12795" max="12795" width="30.77734375" customWidth="1"/>
    <col min="12796" max="12796" width="50.5546875" customWidth="1"/>
    <col min="12799" max="12799" width="0.77734375" customWidth="1"/>
    <col min="13051" max="13051" width="30.77734375" customWidth="1"/>
    <col min="13052" max="13052" width="50.5546875" customWidth="1"/>
    <col min="13055" max="13055" width="0.77734375" customWidth="1"/>
    <col min="13307" max="13307" width="30.77734375" customWidth="1"/>
    <col min="13308" max="13308" width="50.5546875" customWidth="1"/>
    <col min="13311" max="13311" width="0.77734375" customWidth="1"/>
    <col min="13563" max="13563" width="30.77734375" customWidth="1"/>
    <col min="13564" max="13564" width="50.5546875" customWidth="1"/>
    <col min="13567" max="13567" width="0.77734375" customWidth="1"/>
    <col min="13819" max="13819" width="30.77734375" customWidth="1"/>
    <col min="13820" max="13820" width="50.5546875" customWidth="1"/>
    <col min="13823" max="13823" width="0.77734375" customWidth="1"/>
    <col min="14075" max="14075" width="30.77734375" customWidth="1"/>
    <col min="14076" max="14076" width="50.5546875" customWidth="1"/>
    <col min="14079" max="14079" width="0.77734375" customWidth="1"/>
    <col min="14331" max="14331" width="30.77734375" customWidth="1"/>
    <col min="14332" max="14332" width="50.5546875" customWidth="1"/>
    <col min="14335" max="14335" width="0.77734375" customWidth="1"/>
    <col min="14587" max="14587" width="30.77734375" customWidth="1"/>
    <col min="14588" max="14588" width="50.5546875" customWidth="1"/>
    <col min="14591" max="14591" width="0.77734375" customWidth="1"/>
    <col min="14843" max="14843" width="30.77734375" customWidth="1"/>
    <col min="14844" max="14844" width="50.5546875" customWidth="1"/>
    <col min="14847" max="14847" width="0.77734375" customWidth="1"/>
    <col min="15099" max="15099" width="30.77734375" customWidth="1"/>
    <col min="15100" max="15100" width="50.5546875" customWidth="1"/>
    <col min="15103" max="15103" width="0.77734375" customWidth="1"/>
    <col min="15355" max="15355" width="30.77734375" customWidth="1"/>
    <col min="15356" max="15356" width="50.5546875" customWidth="1"/>
    <col min="15359" max="15359" width="0.77734375" customWidth="1"/>
    <col min="15611" max="15611" width="30.77734375" customWidth="1"/>
    <col min="15612" max="15612" width="50.5546875" customWidth="1"/>
    <col min="15615" max="15615" width="0.77734375" customWidth="1"/>
    <col min="15867" max="15867" width="30.77734375" customWidth="1"/>
    <col min="15868" max="15868" width="50.5546875" customWidth="1"/>
    <col min="15871" max="15871" width="0.77734375" customWidth="1"/>
    <col min="16123" max="16123" width="30.77734375" customWidth="1"/>
    <col min="16124" max="16124" width="50.5546875" customWidth="1"/>
    <col min="16127" max="16127" width="0.77734375" customWidth="1"/>
  </cols>
  <sheetData>
    <row r="4" spans="1:7" ht="25.8" x14ac:dyDescent="0.5">
      <c r="A4" s="161" t="s">
        <v>124</v>
      </c>
      <c r="B4" s="161"/>
      <c r="C4" s="161"/>
      <c r="D4" s="161"/>
      <c r="E4" s="161"/>
      <c r="F4" s="161"/>
      <c r="G4" s="161"/>
    </row>
    <row r="5" spans="1:7" ht="15.75" customHeight="1" thickBot="1" x14ac:dyDescent="0.55000000000000004">
      <c r="A5" s="5"/>
      <c r="B5" s="5"/>
      <c r="C5" s="5"/>
    </row>
    <row r="6" spans="1:7" hidden="1" x14ac:dyDescent="0.3"/>
    <row r="7" spans="1:7" hidden="1" x14ac:dyDescent="0.3">
      <c r="A7" t="s">
        <v>9</v>
      </c>
      <c r="B7" s="12"/>
    </row>
    <row r="8" spans="1:7" hidden="1" x14ac:dyDescent="0.3"/>
    <row r="9" spans="1:7" hidden="1" x14ac:dyDescent="0.3">
      <c r="A9" t="s">
        <v>10</v>
      </c>
      <c r="B9" s="12"/>
    </row>
    <row r="10" spans="1:7" hidden="1" x14ac:dyDescent="0.3"/>
    <row r="11" spans="1:7" hidden="1" x14ac:dyDescent="0.3">
      <c r="A11" t="s">
        <v>3</v>
      </c>
      <c r="B11" s="12"/>
    </row>
    <row r="12" spans="1:7" hidden="1" x14ac:dyDescent="0.3"/>
    <row r="13" spans="1:7" hidden="1" x14ac:dyDescent="0.3">
      <c r="A13" t="s">
        <v>4</v>
      </c>
      <c r="B13" s="13"/>
    </row>
    <row r="14" spans="1:7" hidden="1" x14ac:dyDescent="0.3">
      <c r="A14" t="s">
        <v>5</v>
      </c>
    </row>
    <row r="15" spans="1:7" hidden="1" x14ac:dyDescent="0.3">
      <c r="A15" t="s">
        <v>6</v>
      </c>
    </row>
    <row r="16" spans="1:7" hidden="1" x14ac:dyDescent="0.3">
      <c r="A16" t="s">
        <v>7</v>
      </c>
    </row>
    <row r="17" spans="1:7" hidden="1" x14ac:dyDescent="0.3">
      <c r="A17" t="s">
        <v>8</v>
      </c>
    </row>
    <row r="18" spans="1:7" ht="28.2" thickBot="1" x14ac:dyDescent="0.35">
      <c r="A18" s="49" t="s">
        <v>66</v>
      </c>
      <c r="B18" s="49" t="s">
        <v>67</v>
      </c>
      <c r="C18" s="49" t="s">
        <v>68</v>
      </c>
      <c r="D18" s="49" t="s">
        <v>69</v>
      </c>
      <c r="E18" s="49" t="s">
        <v>170</v>
      </c>
      <c r="F18" s="49" t="s">
        <v>171</v>
      </c>
      <c r="G18" s="49" t="s">
        <v>70</v>
      </c>
    </row>
    <row r="19" spans="1:7" x14ac:dyDescent="0.3">
      <c r="A19" s="48"/>
      <c r="B19" s="48"/>
      <c r="C19" s="48"/>
      <c r="D19" s="48"/>
      <c r="E19" s="48"/>
      <c r="F19" s="48"/>
      <c r="G19" s="48"/>
    </row>
    <row r="20" spans="1:7" x14ac:dyDescent="0.3">
      <c r="A20" s="48"/>
      <c r="B20" s="48"/>
      <c r="C20" s="48"/>
      <c r="D20" s="48"/>
      <c r="E20" s="48"/>
      <c r="F20" s="48"/>
      <c r="G20" s="48"/>
    </row>
    <row r="21" spans="1:7" x14ac:dyDescent="0.3">
      <c r="A21" s="40"/>
      <c r="B21" s="40"/>
      <c r="C21" s="40"/>
      <c r="D21" s="40"/>
      <c r="E21" s="40"/>
      <c r="F21" s="40"/>
      <c r="G21" s="40"/>
    </row>
    <row r="22" spans="1:7" x14ac:dyDescent="0.3">
      <c r="A22" s="40"/>
      <c r="B22" s="40"/>
      <c r="C22" s="40"/>
      <c r="D22" s="40"/>
      <c r="E22" s="40"/>
      <c r="F22" s="40"/>
      <c r="G22" s="40"/>
    </row>
    <row r="23" spans="1:7" x14ac:dyDescent="0.3">
      <c r="A23" s="40"/>
      <c r="B23" s="40"/>
      <c r="C23" s="40"/>
      <c r="D23" s="40"/>
      <c r="E23" s="40"/>
      <c r="F23" s="40"/>
      <c r="G23" s="40"/>
    </row>
    <row r="24" spans="1:7" x14ac:dyDescent="0.3">
      <c r="A24" s="40"/>
      <c r="B24" s="40"/>
      <c r="C24" s="40"/>
      <c r="D24" s="40"/>
      <c r="E24" s="40"/>
      <c r="F24" s="40"/>
      <c r="G24" s="40"/>
    </row>
    <row r="25" spans="1:7" x14ac:dyDescent="0.3">
      <c r="A25" s="40"/>
      <c r="B25" s="40"/>
      <c r="C25" s="40"/>
      <c r="D25" s="40"/>
      <c r="E25" s="40"/>
      <c r="F25" s="40"/>
      <c r="G25" s="40"/>
    </row>
    <row r="26" spans="1:7" x14ac:dyDescent="0.3">
      <c r="A26" s="40"/>
      <c r="B26" s="40"/>
      <c r="C26" s="40"/>
      <c r="D26" s="40"/>
      <c r="E26" s="40"/>
      <c r="F26" s="40"/>
      <c r="G26" s="40"/>
    </row>
  </sheetData>
  <mergeCells count="1">
    <mergeCell ref="A4:G4"/>
  </mergeCells>
  <dataValidations count="3">
    <dataValidation operator="equal" allowBlank="1" showErrorMessage="1" sqref="B65498 IR65498 SN65498 ACJ65498 AMF65498 AWB65498 BFX65498 BPT65498 BZP65498 CJL65498 CTH65498 DDD65498 DMZ65498 DWV65498 EGR65498 EQN65498 FAJ65498 FKF65498 FUB65498 GDX65498 GNT65498 GXP65498 HHL65498 HRH65498 IBD65498 IKZ65498 IUV65498 JER65498 JON65498 JYJ65498 KIF65498 KSB65498 LBX65498 LLT65498 LVP65498 MFL65498 MPH65498 MZD65498 NIZ65498 NSV65498 OCR65498 OMN65498 OWJ65498 PGF65498 PQB65498 PZX65498 QJT65498 QTP65498 RDL65498 RNH65498 RXD65498 SGZ65498 SQV65498 TAR65498 TKN65498 TUJ65498 UEF65498 UOB65498 UXX65498 VHT65498 VRP65498 WBL65498 WLH65498 WVD65498 B131034 IR131034 SN131034 ACJ131034 AMF131034 AWB131034 BFX131034 BPT131034 BZP131034 CJL131034 CTH131034 DDD131034 DMZ131034 DWV131034 EGR131034 EQN131034 FAJ131034 FKF131034 FUB131034 GDX131034 GNT131034 GXP131034 HHL131034 HRH131034 IBD131034 IKZ131034 IUV131034 JER131034 JON131034 JYJ131034 KIF131034 KSB131034 LBX131034 LLT131034 LVP131034 MFL131034 MPH131034 MZD131034 NIZ131034 NSV131034 OCR131034 OMN131034 OWJ131034 PGF131034 PQB131034 PZX131034 QJT131034 QTP131034 RDL131034 RNH131034 RXD131034 SGZ131034 SQV131034 TAR131034 TKN131034 TUJ131034 UEF131034 UOB131034 UXX131034 VHT131034 VRP131034 WBL131034 WLH131034 WVD131034 B196570 IR196570 SN196570 ACJ196570 AMF196570 AWB196570 BFX196570 BPT196570 BZP196570 CJL196570 CTH196570 DDD196570 DMZ196570 DWV196570 EGR196570 EQN196570 FAJ196570 FKF196570 FUB196570 GDX196570 GNT196570 GXP196570 HHL196570 HRH196570 IBD196570 IKZ196570 IUV196570 JER196570 JON196570 JYJ196570 KIF196570 KSB196570 LBX196570 LLT196570 LVP196570 MFL196570 MPH196570 MZD196570 NIZ196570 NSV196570 OCR196570 OMN196570 OWJ196570 PGF196570 PQB196570 PZX196570 QJT196570 QTP196570 RDL196570 RNH196570 RXD196570 SGZ196570 SQV196570 TAR196570 TKN196570 TUJ196570 UEF196570 UOB196570 UXX196570 VHT196570 VRP196570 WBL196570 WLH196570 WVD196570 B262106 IR262106 SN262106 ACJ262106 AMF262106 AWB262106 BFX262106 BPT262106 BZP262106 CJL262106 CTH262106 DDD262106 DMZ262106 DWV262106 EGR262106 EQN262106 FAJ262106 FKF262106 FUB262106 GDX262106 GNT262106 GXP262106 HHL262106 HRH262106 IBD262106 IKZ262106 IUV262106 JER262106 JON262106 JYJ262106 KIF262106 KSB262106 LBX262106 LLT262106 LVP262106 MFL262106 MPH262106 MZD262106 NIZ262106 NSV262106 OCR262106 OMN262106 OWJ262106 PGF262106 PQB262106 PZX262106 QJT262106 QTP262106 RDL262106 RNH262106 RXD262106 SGZ262106 SQV262106 TAR262106 TKN262106 TUJ262106 UEF262106 UOB262106 UXX262106 VHT262106 VRP262106 WBL262106 WLH262106 WVD262106 B327642 IR327642 SN327642 ACJ327642 AMF327642 AWB327642 BFX327642 BPT327642 BZP327642 CJL327642 CTH327642 DDD327642 DMZ327642 DWV327642 EGR327642 EQN327642 FAJ327642 FKF327642 FUB327642 GDX327642 GNT327642 GXP327642 HHL327642 HRH327642 IBD327642 IKZ327642 IUV327642 JER327642 JON327642 JYJ327642 KIF327642 KSB327642 LBX327642 LLT327642 LVP327642 MFL327642 MPH327642 MZD327642 NIZ327642 NSV327642 OCR327642 OMN327642 OWJ327642 PGF327642 PQB327642 PZX327642 QJT327642 QTP327642 RDL327642 RNH327642 RXD327642 SGZ327642 SQV327642 TAR327642 TKN327642 TUJ327642 UEF327642 UOB327642 UXX327642 VHT327642 VRP327642 WBL327642 WLH327642 WVD327642 B393178 IR393178 SN393178 ACJ393178 AMF393178 AWB393178 BFX393178 BPT393178 BZP393178 CJL393178 CTH393178 DDD393178 DMZ393178 DWV393178 EGR393178 EQN393178 FAJ393178 FKF393178 FUB393178 GDX393178 GNT393178 GXP393178 HHL393178 HRH393178 IBD393178 IKZ393178 IUV393178 JER393178 JON393178 JYJ393178 KIF393178 KSB393178 LBX393178 LLT393178 LVP393178 MFL393178 MPH393178 MZD393178 NIZ393178 NSV393178 OCR393178 OMN393178 OWJ393178 PGF393178 PQB393178 PZX393178 QJT393178 QTP393178 RDL393178 RNH393178 RXD393178 SGZ393178 SQV393178 TAR393178 TKN393178 TUJ393178 UEF393178 UOB393178 UXX393178 VHT393178 VRP393178 WBL393178 WLH393178 WVD393178 B458714 IR458714 SN458714 ACJ458714 AMF458714 AWB458714 BFX458714 BPT458714 BZP458714 CJL458714 CTH458714 DDD458714 DMZ458714 DWV458714 EGR458714 EQN458714 FAJ458714 FKF458714 FUB458714 GDX458714 GNT458714 GXP458714 HHL458714 HRH458714 IBD458714 IKZ458714 IUV458714 JER458714 JON458714 JYJ458714 KIF458714 KSB458714 LBX458714 LLT458714 LVP458714 MFL458714 MPH458714 MZD458714 NIZ458714 NSV458714 OCR458714 OMN458714 OWJ458714 PGF458714 PQB458714 PZX458714 QJT458714 QTP458714 RDL458714 RNH458714 RXD458714 SGZ458714 SQV458714 TAR458714 TKN458714 TUJ458714 UEF458714 UOB458714 UXX458714 VHT458714 VRP458714 WBL458714 WLH458714 WVD458714 B524250 IR524250 SN524250 ACJ524250 AMF524250 AWB524250 BFX524250 BPT524250 BZP524250 CJL524250 CTH524250 DDD524250 DMZ524250 DWV524250 EGR524250 EQN524250 FAJ524250 FKF524250 FUB524250 GDX524250 GNT524250 GXP524250 HHL524250 HRH524250 IBD524250 IKZ524250 IUV524250 JER524250 JON524250 JYJ524250 KIF524250 KSB524250 LBX524250 LLT524250 LVP524250 MFL524250 MPH524250 MZD524250 NIZ524250 NSV524250 OCR524250 OMN524250 OWJ524250 PGF524250 PQB524250 PZX524250 QJT524250 QTP524250 RDL524250 RNH524250 RXD524250 SGZ524250 SQV524250 TAR524250 TKN524250 TUJ524250 UEF524250 UOB524250 UXX524250 VHT524250 VRP524250 WBL524250 WLH524250 WVD524250 B589786 IR589786 SN589786 ACJ589786 AMF589786 AWB589786 BFX589786 BPT589786 BZP589786 CJL589786 CTH589786 DDD589786 DMZ589786 DWV589786 EGR589786 EQN589786 FAJ589786 FKF589786 FUB589786 GDX589786 GNT589786 GXP589786 HHL589786 HRH589786 IBD589786 IKZ589786 IUV589786 JER589786 JON589786 JYJ589786 KIF589786 KSB589786 LBX589786 LLT589786 LVP589786 MFL589786 MPH589786 MZD589786 NIZ589786 NSV589786 OCR589786 OMN589786 OWJ589786 PGF589786 PQB589786 PZX589786 QJT589786 QTP589786 RDL589786 RNH589786 RXD589786 SGZ589786 SQV589786 TAR589786 TKN589786 TUJ589786 UEF589786 UOB589786 UXX589786 VHT589786 VRP589786 WBL589786 WLH589786 WVD589786 B655322 IR655322 SN655322 ACJ655322 AMF655322 AWB655322 BFX655322 BPT655322 BZP655322 CJL655322 CTH655322 DDD655322 DMZ655322 DWV655322 EGR655322 EQN655322 FAJ655322 FKF655322 FUB655322 GDX655322 GNT655322 GXP655322 HHL655322 HRH655322 IBD655322 IKZ655322 IUV655322 JER655322 JON655322 JYJ655322 KIF655322 KSB655322 LBX655322 LLT655322 LVP655322 MFL655322 MPH655322 MZD655322 NIZ655322 NSV655322 OCR655322 OMN655322 OWJ655322 PGF655322 PQB655322 PZX655322 QJT655322 QTP655322 RDL655322 RNH655322 RXD655322 SGZ655322 SQV655322 TAR655322 TKN655322 TUJ655322 UEF655322 UOB655322 UXX655322 VHT655322 VRP655322 WBL655322 WLH655322 WVD655322 B720858 IR720858 SN720858 ACJ720858 AMF720858 AWB720858 BFX720858 BPT720858 BZP720858 CJL720858 CTH720858 DDD720858 DMZ720858 DWV720858 EGR720858 EQN720858 FAJ720858 FKF720858 FUB720858 GDX720858 GNT720858 GXP720858 HHL720858 HRH720858 IBD720858 IKZ720858 IUV720858 JER720858 JON720858 JYJ720858 KIF720858 KSB720858 LBX720858 LLT720858 LVP720858 MFL720858 MPH720858 MZD720858 NIZ720858 NSV720858 OCR720858 OMN720858 OWJ720858 PGF720858 PQB720858 PZX720858 QJT720858 QTP720858 RDL720858 RNH720858 RXD720858 SGZ720858 SQV720858 TAR720858 TKN720858 TUJ720858 UEF720858 UOB720858 UXX720858 VHT720858 VRP720858 WBL720858 WLH720858 WVD720858 B786394 IR786394 SN786394 ACJ786394 AMF786394 AWB786394 BFX786394 BPT786394 BZP786394 CJL786394 CTH786394 DDD786394 DMZ786394 DWV786394 EGR786394 EQN786394 FAJ786394 FKF786394 FUB786394 GDX786394 GNT786394 GXP786394 HHL786394 HRH786394 IBD786394 IKZ786394 IUV786394 JER786394 JON786394 JYJ786394 KIF786394 KSB786394 LBX786394 LLT786394 LVP786394 MFL786394 MPH786394 MZD786394 NIZ786394 NSV786394 OCR786394 OMN786394 OWJ786394 PGF786394 PQB786394 PZX786394 QJT786394 QTP786394 RDL786394 RNH786394 RXD786394 SGZ786394 SQV786394 TAR786394 TKN786394 TUJ786394 UEF786394 UOB786394 UXX786394 VHT786394 VRP786394 WBL786394 WLH786394 WVD786394 B851930 IR851930 SN851930 ACJ851930 AMF851930 AWB851930 BFX851930 BPT851930 BZP851930 CJL851930 CTH851930 DDD851930 DMZ851930 DWV851930 EGR851930 EQN851930 FAJ851930 FKF851930 FUB851930 GDX851930 GNT851930 GXP851930 HHL851930 HRH851930 IBD851930 IKZ851930 IUV851930 JER851930 JON851930 JYJ851930 KIF851930 KSB851930 LBX851930 LLT851930 LVP851930 MFL851930 MPH851930 MZD851930 NIZ851930 NSV851930 OCR851930 OMN851930 OWJ851930 PGF851930 PQB851930 PZX851930 QJT851930 QTP851930 RDL851930 RNH851930 RXD851930 SGZ851930 SQV851930 TAR851930 TKN851930 TUJ851930 UEF851930 UOB851930 UXX851930 VHT851930 VRP851930 WBL851930 WLH851930 WVD851930 B917466 IR917466 SN917466 ACJ917466 AMF917466 AWB917466 BFX917466 BPT917466 BZP917466 CJL917466 CTH917466 DDD917466 DMZ917466 DWV917466 EGR917466 EQN917466 FAJ917466 FKF917466 FUB917466 GDX917466 GNT917466 GXP917466 HHL917466 HRH917466 IBD917466 IKZ917466 IUV917466 JER917466 JON917466 JYJ917466 KIF917466 KSB917466 LBX917466 LLT917466 LVP917466 MFL917466 MPH917466 MZD917466 NIZ917466 NSV917466 OCR917466 OMN917466 OWJ917466 PGF917466 PQB917466 PZX917466 QJT917466 QTP917466 RDL917466 RNH917466 RXD917466 SGZ917466 SQV917466 TAR917466 TKN917466 TUJ917466 UEF917466 UOB917466 UXX917466 VHT917466 VRP917466 WBL917466 WLH917466 WVD917466 B983002 IR983002 SN983002 ACJ983002 AMF983002 AWB983002 BFX983002 BPT983002 BZP983002 CJL983002 CTH983002 DDD983002 DMZ983002 DWV983002 EGR983002 EQN983002 FAJ983002 FKF983002 FUB983002 GDX983002 GNT983002 GXP983002 HHL983002 HRH983002 IBD983002 IKZ983002 IUV983002 JER983002 JON983002 JYJ983002 KIF983002 KSB983002 LBX983002 LLT983002 LVP983002 MFL983002 MPH983002 MZD983002 NIZ983002 NSV983002 OCR983002 OMN983002 OWJ983002 PGF983002 PQB983002 PZX983002 QJT983002 QTP983002 RDL983002 RNH983002 RXD983002 SGZ983002 SQV983002 TAR983002 TKN983002 TUJ983002 UEF983002 UOB983002 UXX983002 VHT983002 VRP983002 WBL983002 WLH983002 WVD983002" xr:uid="{053A21DD-B910-445C-AAF1-7AA2D2A26939}"/>
    <dataValidation type="list" allowBlank="1" showInputMessage="1" showErrorMessage="1" sqref="B65503 IR65503 SN65503 ACJ65503 AMF65503 AWB65503 BFX65503 BPT65503 BZP65503 CJL65503 CTH65503 DDD65503 DMZ65503 DWV65503 EGR65503 EQN65503 FAJ65503 FKF65503 FUB65503 GDX65503 GNT65503 GXP65503 HHL65503 HRH65503 IBD65503 IKZ65503 IUV65503 JER65503 JON65503 JYJ65503 KIF65503 KSB65503 LBX65503 LLT65503 LVP65503 MFL65503 MPH65503 MZD65503 NIZ65503 NSV65503 OCR65503 OMN65503 OWJ65503 PGF65503 PQB65503 PZX65503 QJT65503 QTP65503 RDL65503 RNH65503 RXD65503 SGZ65503 SQV65503 TAR65503 TKN65503 TUJ65503 UEF65503 UOB65503 UXX65503 VHT65503 VRP65503 WBL65503 WLH65503 WVD65503 B131039 IR131039 SN131039 ACJ131039 AMF131039 AWB131039 BFX131039 BPT131039 BZP131039 CJL131039 CTH131039 DDD131039 DMZ131039 DWV131039 EGR131039 EQN131039 FAJ131039 FKF131039 FUB131039 GDX131039 GNT131039 GXP131039 HHL131039 HRH131039 IBD131039 IKZ131039 IUV131039 JER131039 JON131039 JYJ131039 KIF131039 KSB131039 LBX131039 LLT131039 LVP131039 MFL131039 MPH131039 MZD131039 NIZ131039 NSV131039 OCR131039 OMN131039 OWJ131039 PGF131039 PQB131039 PZX131039 QJT131039 QTP131039 RDL131039 RNH131039 RXD131039 SGZ131039 SQV131039 TAR131039 TKN131039 TUJ131039 UEF131039 UOB131039 UXX131039 VHT131039 VRP131039 WBL131039 WLH131039 WVD131039 B196575 IR196575 SN196575 ACJ196575 AMF196575 AWB196575 BFX196575 BPT196575 BZP196575 CJL196575 CTH196575 DDD196575 DMZ196575 DWV196575 EGR196575 EQN196575 FAJ196575 FKF196575 FUB196575 GDX196575 GNT196575 GXP196575 HHL196575 HRH196575 IBD196575 IKZ196575 IUV196575 JER196575 JON196575 JYJ196575 KIF196575 KSB196575 LBX196575 LLT196575 LVP196575 MFL196575 MPH196575 MZD196575 NIZ196575 NSV196575 OCR196575 OMN196575 OWJ196575 PGF196575 PQB196575 PZX196575 QJT196575 QTP196575 RDL196575 RNH196575 RXD196575 SGZ196575 SQV196575 TAR196575 TKN196575 TUJ196575 UEF196575 UOB196575 UXX196575 VHT196575 VRP196575 WBL196575 WLH196575 WVD196575 B262111 IR262111 SN262111 ACJ262111 AMF262111 AWB262111 BFX262111 BPT262111 BZP262111 CJL262111 CTH262111 DDD262111 DMZ262111 DWV262111 EGR262111 EQN262111 FAJ262111 FKF262111 FUB262111 GDX262111 GNT262111 GXP262111 HHL262111 HRH262111 IBD262111 IKZ262111 IUV262111 JER262111 JON262111 JYJ262111 KIF262111 KSB262111 LBX262111 LLT262111 LVP262111 MFL262111 MPH262111 MZD262111 NIZ262111 NSV262111 OCR262111 OMN262111 OWJ262111 PGF262111 PQB262111 PZX262111 QJT262111 QTP262111 RDL262111 RNH262111 RXD262111 SGZ262111 SQV262111 TAR262111 TKN262111 TUJ262111 UEF262111 UOB262111 UXX262111 VHT262111 VRP262111 WBL262111 WLH262111 WVD262111 B327647 IR327647 SN327647 ACJ327647 AMF327647 AWB327647 BFX327647 BPT327647 BZP327647 CJL327647 CTH327647 DDD327647 DMZ327647 DWV327647 EGR327647 EQN327647 FAJ327647 FKF327647 FUB327647 GDX327647 GNT327647 GXP327647 HHL327647 HRH327647 IBD327647 IKZ327647 IUV327647 JER327647 JON327647 JYJ327647 KIF327647 KSB327647 LBX327647 LLT327647 LVP327647 MFL327647 MPH327647 MZD327647 NIZ327647 NSV327647 OCR327647 OMN327647 OWJ327647 PGF327647 PQB327647 PZX327647 QJT327647 QTP327647 RDL327647 RNH327647 RXD327647 SGZ327647 SQV327647 TAR327647 TKN327647 TUJ327647 UEF327647 UOB327647 UXX327647 VHT327647 VRP327647 WBL327647 WLH327647 WVD327647 B393183 IR393183 SN393183 ACJ393183 AMF393183 AWB393183 BFX393183 BPT393183 BZP393183 CJL393183 CTH393183 DDD393183 DMZ393183 DWV393183 EGR393183 EQN393183 FAJ393183 FKF393183 FUB393183 GDX393183 GNT393183 GXP393183 HHL393183 HRH393183 IBD393183 IKZ393183 IUV393183 JER393183 JON393183 JYJ393183 KIF393183 KSB393183 LBX393183 LLT393183 LVP393183 MFL393183 MPH393183 MZD393183 NIZ393183 NSV393183 OCR393183 OMN393183 OWJ393183 PGF393183 PQB393183 PZX393183 QJT393183 QTP393183 RDL393183 RNH393183 RXD393183 SGZ393183 SQV393183 TAR393183 TKN393183 TUJ393183 UEF393183 UOB393183 UXX393183 VHT393183 VRP393183 WBL393183 WLH393183 WVD393183 B458719 IR458719 SN458719 ACJ458719 AMF458719 AWB458719 BFX458719 BPT458719 BZP458719 CJL458719 CTH458719 DDD458719 DMZ458719 DWV458719 EGR458719 EQN458719 FAJ458719 FKF458719 FUB458719 GDX458719 GNT458719 GXP458719 HHL458719 HRH458719 IBD458719 IKZ458719 IUV458719 JER458719 JON458719 JYJ458719 KIF458719 KSB458719 LBX458719 LLT458719 LVP458719 MFL458719 MPH458719 MZD458719 NIZ458719 NSV458719 OCR458719 OMN458719 OWJ458719 PGF458719 PQB458719 PZX458719 QJT458719 QTP458719 RDL458719 RNH458719 RXD458719 SGZ458719 SQV458719 TAR458719 TKN458719 TUJ458719 UEF458719 UOB458719 UXX458719 VHT458719 VRP458719 WBL458719 WLH458719 WVD458719 B524255 IR524255 SN524255 ACJ524255 AMF524255 AWB524255 BFX524255 BPT524255 BZP524255 CJL524255 CTH524255 DDD524255 DMZ524255 DWV524255 EGR524255 EQN524255 FAJ524255 FKF524255 FUB524255 GDX524255 GNT524255 GXP524255 HHL524255 HRH524255 IBD524255 IKZ524255 IUV524255 JER524255 JON524255 JYJ524255 KIF524255 KSB524255 LBX524255 LLT524255 LVP524255 MFL524255 MPH524255 MZD524255 NIZ524255 NSV524255 OCR524255 OMN524255 OWJ524255 PGF524255 PQB524255 PZX524255 QJT524255 QTP524255 RDL524255 RNH524255 RXD524255 SGZ524255 SQV524255 TAR524255 TKN524255 TUJ524255 UEF524255 UOB524255 UXX524255 VHT524255 VRP524255 WBL524255 WLH524255 WVD524255 B589791 IR589791 SN589791 ACJ589791 AMF589791 AWB589791 BFX589791 BPT589791 BZP589791 CJL589791 CTH589791 DDD589791 DMZ589791 DWV589791 EGR589791 EQN589791 FAJ589791 FKF589791 FUB589791 GDX589791 GNT589791 GXP589791 HHL589791 HRH589791 IBD589791 IKZ589791 IUV589791 JER589791 JON589791 JYJ589791 KIF589791 KSB589791 LBX589791 LLT589791 LVP589791 MFL589791 MPH589791 MZD589791 NIZ589791 NSV589791 OCR589791 OMN589791 OWJ589791 PGF589791 PQB589791 PZX589791 QJT589791 QTP589791 RDL589791 RNH589791 RXD589791 SGZ589791 SQV589791 TAR589791 TKN589791 TUJ589791 UEF589791 UOB589791 UXX589791 VHT589791 VRP589791 WBL589791 WLH589791 WVD589791 B655327 IR655327 SN655327 ACJ655327 AMF655327 AWB655327 BFX655327 BPT655327 BZP655327 CJL655327 CTH655327 DDD655327 DMZ655327 DWV655327 EGR655327 EQN655327 FAJ655327 FKF655327 FUB655327 GDX655327 GNT655327 GXP655327 HHL655327 HRH655327 IBD655327 IKZ655327 IUV655327 JER655327 JON655327 JYJ655327 KIF655327 KSB655327 LBX655327 LLT655327 LVP655327 MFL655327 MPH655327 MZD655327 NIZ655327 NSV655327 OCR655327 OMN655327 OWJ655327 PGF655327 PQB655327 PZX655327 QJT655327 QTP655327 RDL655327 RNH655327 RXD655327 SGZ655327 SQV655327 TAR655327 TKN655327 TUJ655327 UEF655327 UOB655327 UXX655327 VHT655327 VRP655327 WBL655327 WLH655327 WVD655327 B720863 IR720863 SN720863 ACJ720863 AMF720863 AWB720863 BFX720863 BPT720863 BZP720863 CJL720863 CTH720863 DDD720863 DMZ720863 DWV720863 EGR720863 EQN720863 FAJ720863 FKF720863 FUB720863 GDX720863 GNT720863 GXP720863 HHL720863 HRH720863 IBD720863 IKZ720863 IUV720863 JER720863 JON720863 JYJ720863 KIF720863 KSB720863 LBX720863 LLT720863 LVP720863 MFL720863 MPH720863 MZD720863 NIZ720863 NSV720863 OCR720863 OMN720863 OWJ720863 PGF720863 PQB720863 PZX720863 QJT720863 QTP720863 RDL720863 RNH720863 RXD720863 SGZ720863 SQV720863 TAR720863 TKN720863 TUJ720863 UEF720863 UOB720863 UXX720863 VHT720863 VRP720863 WBL720863 WLH720863 WVD720863 B786399 IR786399 SN786399 ACJ786399 AMF786399 AWB786399 BFX786399 BPT786399 BZP786399 CJL786399 CTH786399 DDD786399 DMZ786399 DWV786399 EGR786399 EQN786399 FAJ786399 FKF786399 FUB786399 GDX786399 GNT786399 GXP786399 HHL786399 HRH786399 IBD786399 IKZ786399 IUV786399 JER786399 JON786399 JYJ786399 KIF786399 KSB786399 LBX786399 LLT786399 LVP786399 MFL786399 MPH786399 MZD786399 NIZ786399 NSV786399 OCR786399 OMN786399 OWJ786399 PGF786399 PQB786399 PZX786399 QJT786399 QTP786399 RDL786399 RNH786399 RXD786399 SGZ786399 SQV786399 TAR786399 TKN786399 TUJ786399 UEF786399 UOB786399 UXX786399 VHT786399 VRP786399 WBL786399 WLH786399 WVD786399 B851935 IR851935 SN851935 ACJ851935 AMF851935 AWB851935 BFX851935 BPT851935 BZP851935 CJL851935 CTH851935 DDD851935 DMZ851935 DWV851935 EGR851935 EQN851935 FAJ851935 FKF851935 FUB851935 GDX851935 GNT851935 GXP851935 HHL851935 HRH851935 IBD851935 IKZ851935 IUV851935 JER851935 JON851935 JYJ851935 KIF851935 KSB851935 LBX851935 LLT851935 LVP851935 MFL851935 MPH851935 MZD851935 NIZ851935 NSV851935 OCR851935 OMN851935 OWJ851935 PGF851935 PQB851935 PZX851935 QJT851935 QTP851935 RDL851935 RNH851935 RXD851935 SGZ851935 SQV851935 TAR851935 TKN851935 TUJ851935 UEF851935 UOB851935 UXX851935 VHT851935 VRP851935 WBL851935 WLH851935 WVD851935 B917471 IR917471 SN917471 ACJ917471 AMF917471 AWB917471 BFX917471 BPT917471 BZP917471 CJL917471 CTH917471 DDD917471 DMZ917471 DWV917471 EGR917471 EQN917471 FAJ917471 FKF917471 FUB917471 GDX917471 GNT917471 GXP917471 HHL917471 HRH917471 IBD917471 IKZ917471 IUV917471 JER917471 JON917471 JYJ917471 KIF917471 KSB917471 LBX917471 LLT917471 LVP917471 MFL917471 MPH917471 MZD917471 NIZ917471 NSV917471 OCR917471 OMN917471 OWJ917471 PGF917471 PQB917471 PZX917471 QJT917471 QTP917471 RDL917471 RNH917471 RXD917471 SGZ917471 SQV917471 TAR917471 TKN917471 TUJ917471 UEF917471 UOB917471 UXX917471 VHT917471 VRP917471 WBL917471 WLH917471 WVD917471 B983007 IR983007 SN983007 ACJ983007 AMF983007 AWB983007 BFX983007 BPT983007 BZP983007 CJL983007 CTH983007 DDD983007 DMZ983007 DWV983007 EGR983007 EQN983007 FAJ983007 FKF983007 FUB983007 GDX983007 GNT983007 GXP983007 HHL983007 HRH983007 IBD983007 IKZ983007 IUV983007 JER983007 JON983007 JYJ983007 KIF983007 KSB983007 LBX983007 LLT983007 LVP983007 MFL983007 MPH983007 MZD983007 NIZ983007 NSV983007 OCR983007 OMN983007 OWJ983007 PGF983007 PQB983007 PZX983007 QJT983007 QTP983007 RDL983007 RNH983007 RXD983007 SGZ983007 SQV983007 TAR983007 TKN983007 TUJ983007 UEF983007 UOB983007 UXX983007 VHT983007 VRP983007 WBL983007 WLH983007 WVD983007" xr:uid="{79CCAFD0-6FD5-425C-B048-78AAD8A28AB6}">
      <formula1>"OUI,NON"</formula1>
    </dataValidation>
    <dataValidation type="list" allowBlank="1" showInputMessage="1" showErrorMessage="1" sqref="B65486 WVD982990 WLH982990 WBL982990 VRP982990 VHT982990 UXX982990 UOB982990 UEF982990 TUJ982990 TKN982990 TAR982990 SQV982990 SGZ982990 RXD982990 RNH982990 RDL982990 QTP982990 QJT982990 PZX982990 PQB982990 PGF982990 OWJ982990 OMN982990 OCR982990 NSV982990 NIZ982990 MZD982990 MPH982990 MFL982990 LVP982990 LLT982990 LBX982990 KSB982990 KIF982990 JYJ982990 JON982990 JER982990 IUV982990 IKZ982990 IBD982990 HRH982990 HHL982990 GXP982990 GNT982990 GDX982990 FUB982990 FKF982990 FAJ982990 EQN982990 EGR982990 DWV982990 DMZ982990 DDD982990 CTH982990 CJL982990 BZP982990 BPT982990 BFX982990 AWB982990 AMF982990 ACJ982990 SN982990 IR982990 B982990 WVD917454 WLH917454 WBL917454 VRP917454 VHT917454 UXX917454 UOB917454 UEF917454 TUJ917454 TKN917454 TAR917454 SQV917454 SGZ917454 RXD917454 RNH917454 RDL917454 QTP917454 QJT917454 PZX917454 PQB917454 PGF917454 OWJ917454 OMN917454 OCR917454 NSV917454 NIZ917454 MZD917454 MPH917454 MFL917454 LVP917454 LLT917454 LBX917454 KSB917454 KIF917454 JYJ917454 JON917454 JER917454 IUV917454 IKZ917454 IBD917454 HRH917454 HHL917454 GXP917454 GNT917454 GDX917454 FUB917454 FKF917454 FAJ917454 EQN917454 EGR917454 DWV917454 DMZ917454 DDD917454 CTH917454 CJL917454 BZP917454 BPT917454 BFX917454 AWB917454 AMF917454 ACJ917454 SN917454 IR917454 B917454 WVD851918 WLH851918 WBL851918 VRP851918 VHT851918 UXX851918 UOB851918 UEF851918 TUJ851918 TKN851918 TAR851918 SQV851918 SGZ851918 RXD851918 RNH851918 RDL851918 QTP851918 QJT851918 PZX851918 PQB851918 PGF851918 OWJ851918 OMN851918 OCR851918 NSV851918 NIZ851918 MZD851918 MPH851918 MFL851918 LVP851918 LLT851918 LBX851918 KSB851918 KIF851918 JYJ851918 JON851918 JER851918 IUV851918 IKZ851918 IBD851918 HRH851918 HHL851918 GXP851918 GNT851918 GDX851918 FUB851918 FKF851918 FAJ851918 EQN851918 EGR851918 DWV851918 DMZ851918 DDD851918 CTH851918 CJL851918 BZP851918 BPT851918 BFX851918 AWB851918 AMF851918 ACJ851918 SN851918 IR851918 B851918 WVD786382 WLH786382 WBL786382 VRP786382 VHT786382 UXX786382 UOB786382 UEF786382 TUJ786382 TKN786382 TAR786382 SQV786382 SGZ786382 RXD786382 RNH786382 RDL786382 QTP786382 QJT786382 PZX786382 PQB786382 PGF786382 OWJ786382 OMN786382 OCR786382 NSV786382 NIZ786382 MZD786382 MPH786382 MFL786382 LVP786382 LLT786382 LBX786382 KSB786382 KIF786382 JYJ786382 JON786382 JER786382 IUV786382 IKZ786382 IBD786382 HRH786382 HHL786382 GXP786382 GNT786382 GDX786382 FUB786382 FKF786382 FAJ786382 EQN786382 EGR786382 DWV786382 DMZ786382 DDD786382 CTH786382 CJL786382 BZP786382 BPT786382 BFX786382 AWB786382 AMF786382 ACJ786382 SN786382 IR786382 B786382 WVD720846 WLH720846 WBL720846 VRP720846 VHT720846 UXX720846 UOB720846 UEF720846 TUJ720846 TKN720846 TAR720846 SQV720846 SGZ720846 RXD720846 RNH720846 RDL720846 QTP720846 QJT720846 PZX720846 PQB720846 PGF720846 OWJ720846 OMN720846 OCR720846 NSV720846 NIZ720846 MZD720846 MPH720846 MFL720846 LVP720846 LLT720846 LBX720846 KSB720846 KIF720846 JYJ720846 JON720846 JER720846 IUV720846 IKZ720846 IBD720846 HRH720846 HHL720846 GXP720846 GNT720846 GDX720846 FUB720846 FKF720846 FAJ720846 EQN720846 EGR720846 DWV720846 DMZ720846 DDD720846 CTH720846 CJL720846 BZP720846 BPT720846 BFX720846 AWB720846 AMF720846 ACJ720846 SN720846 IR720846 B720846 WVD655310 WLH655310 WBL655310 VRP655310 VHT655310 UXX655310 UOB655310 UEF655310 TUJ655310 TKN655310 TAR655310 SQV655310 SGZ655310 RXD655310 RNH655310 RDL655310 QTP655310 QJT655310 PZX655310 PQB655310 PGF655310 OWJ655310 OMN655310 OCR655310 NSV655310 NIZ655310 MZD655310 MPH655310 MFL655310 LVP655310 LLT655310 LBX655310 KSB655310 KIF655310 JYJ655310 JON655310 JER655310 IUV655310 IKZ655310 IBD655310 HRH655310 HHL655310 GXP655310 GNT655310 GDX655310 FUB655310 FKF655310 FAJ655310 EQN655310 EGR655310 DWV655310 DMZ655310 DDD655310 CTH655310 CJL655310 BZP655310 BPT655310 BFX655310 AWB655310 AMF655310 ACJ655310 SN655310 IR655310 B655310 WVD589774 WLH589774 WBL589774 VRP589774 VHT589774 UXX589774 UOB589774 UEF589774 TUJ589774 TKN589774 TAR589774 SQV589774 SGZ589774 RXD589774 RNH589774 RDL589774 QTP589774 QJT589774 PZX589774 PQB589774 PGF589774 OWJ589774 OMN589774 OCR589774 NSV589774 NIZ589774 MZD589774 MPH589774 MFL589774 LVP589774 LLT589774 LBX589774 KSB589774 KIF589774 JYJ589774 JON589774 JER589774 IUV589774 IKZ589774 IBD589774 HRH589774 HHL589774 GXP589774 GNT589774 GDX589774 FUB589774 FKF589774 FAJ589774 EQN589774 EGR589774 DWV589774 DMZ589774 DDD589774 CTH589774 CJL589774 BZP589774 BPT589774 BFX589774 AWB589774 AMF589774 ACJ589774 SN589774 IR589774 B589774 WVD524238 WLH524238 WBL524238 VRP524238 VHT524238 UXX524238 UOB524238 UEF524238 TUJ524238 TKN524238 TAR524238 SQV524238 SGZ524238 RXD524238 RNH524238 RDL524238 QTP524238 QJT524238 PZX524238 PQB524238 PGF524238 OWJ524238 OMN524238 OCR524238 NSV524238 NIZ524238 MZD524238 MPH524238 MFL524238 LVP524238 LLT524238 LBX524238 KSB524238 KIF524238 JYJ524238 JON524238 JER524238 IUV524238 IKZ524238 IBD524238 HRH524238 HHL524238 GXP524238 GNT524238 GDX524238 FUB524238 FKF524238 FAJ524238 EQN524238 EGR524238 DWV524238 DMZ524238 DDD524238 CTH524238 CJL524238 BZP524238 BPT524238 BFX524238 AWB524238 AMF524238 ACJ524238 SN524238 IR524238 B524238 WVD458702 WLH458702 WBL458702 VRP458702 VHT458702 UXX458702 UOB458702 UEF458702 TUJ458702 TKN458702 TAR458702 SQV458702 SGZ458702 RXD458702 RNH458702 RDL458702 QTP458702 QJT458702 PZX458702 PQB458702 PGF458702 OWJ458702 OMN458702 OCR458702 NSV458702 NIZ458702 MZD458702 MPH458702 MFL458702 LVP458702 LLT458702 LBX458702 KSB458702 KIF458702 JYJ458702 JON458702 JER458702 IUV458702 IKZ458702 IBD458702 HRH458702 HHL458702 GXP458702 GNT458702 GDX458702 FUB458702 FKF458702 FAJ458702 EQN458702 EGR458702 DWV458702 DMZ458702 DDD458702 CTH458702 CJL458702 BZP458702 BPT458702 BFX458702 AWB458702 AMF458702 ACJ458702 SN458702 IR458702 B458702 WVD393166 WLH393166 WBL393166 VRP393166 VHT393166 UXX393166 UOB393166 UEF393166 TUJ393166 TKN393166 TAR393166 SQV393166 SGZ393166 RXD393166 RNH393166 RDL393166 QTP393166 QJT393166 PZX393166 PQB393166 PGF393166 OWJ393166 OMN393166 OCR393166 NSV393166 NIZ393166 MZD393166 MPH393166 MFL393166 LVP393166 LLT393166 LBX393166 KSB393166 KIF393166 JYJ393166 JON393166 JER393166 IUV393166 IKZ393166 IBD393166 HRH393166 HHL393166 GXP393166 GNT393166 GDX393166 FUB393166 FKF393166 FAJ393166 EQN393166 EGR393166 DWV393166 DMZ393166 DDD393166 CTH393166 CJL393166 BZP393166 BPT393166 BFX393166 AWB393166 AMF393166 ACJ393166 SN393166 IR393166 B393166 WVD327630 WLH327630 WBL327630 VRP327630 VHT327630 UXX327630 UOB327630 UEF327630 TUJ327630 TKN327630 TAR327630 SQV327630 SGZ327630 RXD327630 RNH327630 RDL327630 QTP327630 QJT327630 PZX327630 PQB327630 PGF327630 OWJ327630 OMN327630 OCR327630 NSV327630 NIZ327630 MZD327630 MPH327630 MFL327630 LVP327630 LLT327630 LBX327630 KSB327630 KIF327630 JYJ327630 JON327630 JER327630 IUV327630 IKZ327630 IBD327630 HRH327630 HHL327630 GXP327630 GNT327630 GDX327630 FUB327630 FKF327630 FAJ327630 EQN327630 EGR327630 DWV327630 DMZ327630 DDD327630 CTH327630 CJL327630 BZP327630 BPT327630 BFX327630 AWB327630 AMF327630 ACJ327630 SN327630 IR327630 B327630 WVD262094 WLH262094 WBL262094 VRP262094 VHT262094 UXX262094 UOB262094 UEF262094 TUJ262094 TKN262094 TAR262094 SQV262094 SGZ262094 RXD262094 RNH262094 RDL262094 QTP262094 QJT262094 PZX262094 PQB262094 PGF262094 OWJ262094 OMN262094 OCR262094 NSV262094 NIZ262094 MZD262094 MPH262094 MFL262094 LVP262094 LLT262094 LBX262094 KSB262094 KIF262094 JYJ262094 JON262094 JER262094 IUV262094 IKZ262094 IBD262094 HRH262094 HHL262094 GXP262094 GNT262094 GDX262094 FUB262094 FKF262094 FAJ262094 EQN262094 EGR262094 DWV262094 DMZ262094 DDD262094 CTH262094 CJL262094 BZP262094 BPT262094 BFX262094 AWB262094 AMF262094 ACJ262094 SN262094 IR262094 B262094 WVD196558 WLH196558 WBL196558 VRP196558 VHT196558 UXX196558 UOB196558 UEF196558 TUJ196558 TKN196558 TAR196558 SQV196558 SGZ196558 RXD196558 RNH196558 RDL196558 QTP196558 QJT196558 PZX196558 PQB196558 PGF196558 OWJ196558 OMN196558 OCR196558 NSV196558 NIZ196558 MZD196558 MPH196558 MFL196558 LVP196558 LLT196558 LBX196558 KSB196558 KIF196558 JYJ196558 JON196558 JER196558 IUV196558 IKZ196558 IBD196558 HRH196558 HHL196558 GXP196558 GNT196558 GDX196558 FUB196558 FKF196558 FAJ196558 EQN196558 EGR196558 DWV196558 DMZ196558 DDD196558 CTH196558 CJL196558 BZP196558 BPT196558 BFX196558 AWB196558 AMF196558 ACJ196558 SN196558 IR196558 B196558 WVD131022 WLH131022 WBL131022 VRP131022 VHT131022 UXX131022 UOB131022 UEF131022 TUJ131022 TKN131022 TAR131022 SQV131022 SGZ131022 RXD131022 RNH131022 RDL131022 QTP131022 QJT131022 PZX131022 PQB131022 PGF131022 OWJ131022 OMN131022 OCR131022 NSV131022 NIZ131022 MZD131022 MPH131022 MFL131022 LVP131022 LLT131022 LBX131022 KSB131022 KIF131022 JYJ131022 JON131022 JER131022 IUV131022 IKZ131022 IBD131022 HRH131022 HHL131022 GXP131022 GNT131022 GDX131022 FUB131022 FKF131022 FAJ131022 EQN131022 EGR131022 DWV131022 DMZ131022 DDD131022 CTH131022 CJL131022 BZP131022 BPT131022 BFX131022 AWB131022 AMF131022 ACJ131022 SN131022 IR131022 B131022 WVD65486 WLH65486 WBL65486 VRP65486 VHT65486 UXX65486 UOB65486 UEF65486 TUJ65486 TKN65486 TAR65486 SQV65486 SGZ65486 RXD65486 RNH65486 RDL65486 QTP65486 QJT65486 PZX65486 PQB65486 PGF65486 OWJ65486 OMN65486 OCR65486 NSV65486 NIZ65486 MZD65486 MPH65486 MFL65486 LVP65486 LLT65486 LBX65486 KSB65486 KIF65486 JYJ65486 JON65486 JER65486 IUV65486 IKZ65486 IBD65486 HRH65486 HHL65486 GXP65486 GNT65486 GDX65486 FUB65486 FKF65486 FAJ65486 EQN65486 EGR65486 DWV65486 DMZ65486 DDD65486 CTH65486 CJL65486 BZP65486 BPT65486 BFX65486 AWB65486 AMF65486 ACJ65486 SN65486 IR65486" xr:uid="{70E5541F-D638-4DC7-8D89-240DCF445DCC}">
      <formula1>$A$7:$A$17</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8DB77-47D2-4664-B28E-FAAF4820EA43}">
  <sheetPr codeName="Feuil6"/>
  <dimension ref="C6:Q35"/>
  <sheetViews>
    <sheetView showGridLines="0" topLeftCell="A27" zoomScale="55" zoomScaleNormal="55" workbookViewId="0">
      <selection activeCell="L14" sqref="L14"/>
    </sheetView>
  </sheetViews>
  <sheetFormatPr baseColWidth="10" defaultRowHeight="14.4" x14ac:dyDescent="0.3"/>
  <cols>
    <col min="3" max="3" width="6.77734375" customWidth="1"/>
    <col min="4" max="4" width="3.44140625" hidden="1" customWidth="1"/>
    <col min="5" max="6" width="10.88671875" hidden="1" customWidth="1"/>
    <col min="7" max="7" width="80.44140625" customWidth="1"/>
    <col min="8" max="8" width="29.88671875" customWidth="1"/>
    <col min="9" max="9" width="19.5546875" customWidth="1"/>
    <col min="12" max="12" width="125.77734375" customWidth="1"/>
    <col min="13" max="13" width="4.109375" customWidth="1"/>
    <col min="16" max="16" width="108.21875" customWidth="1"/>
  </cols>
  <sheetData>
    <row r="6" spans="3:16" ht="21" x14ac:dyDescent="0.4">
      <c r="G6" s="137"/>
      <c r="H6" s="138" t="str" cm="1">
        <f t="array" aca="1" ref="H6" ca="1">IF(INDIRECT("Administratif!"&amp;"B30") = "Oui", "Déjà référencé DLA", " ")</f>
        <v xml:space="preserve"> </v>
      </c>
    </row>
    <row r="8" spans="3:16" ht="18" x14ac:dyDescent="0.35">
      <c r="G8" s="109" t="s">
        <v>204</v>
      </c>
      <c r="H8" s="108"/>
    </row>
    <row r="9" spans="3:16" x14ac:dyDescent="0.3">
      <c r="P9" s="136"/>
    </row>
    <row r="10" spans="3:16" ht="23.4" x14ac:dyDescent="0.45">
      <c r="C10" s="106"/>
      <c r="G10" s="33" t="s">
        <v>199</v>
      </c>
      <c r="H10" s="107">
        <f>Administratif!B20</f>
        <v>0</v>
      </c>
      <c r="I10" s="35"/>
      <c r="L10" s="110">
        <f>H10</f>
        <v>0</v>
      </c>
    </row>
    <row r="11" spans="3:16" ht="23.4" x14ac:dyDescent="0.45">
      <c r="G11" s="33" t="s">
        <v>197</v>
      </c>
      <c r="H11" s="105">
        <f>Administratif!D20</f>
        <v>0</v>
      </c>
      <c r="I11" s="35"/>
    </row>
    <row r="12" spans="3:16" ht="19.8" customHeight="1" x14ac:dyDescent="0.45">
      <c r="G12" s="33" t="s">
        <v>88</v>
      </c>
      <c r="H12" s="86">
        <f>Administratif!D21</f>
        <v>0</v>
      </c>
      <c r="I12" s="93"/>
    </row>
    <row r="13" spans="3:16" ht="28.8" customHeight="1" x14ac:dyDescent="0.45">
      <c r="G13" s="33" t="s">
        <v>192</v>
      </c>
      <c r="H13" s="92">
        <f>Administratif!B25</f>
        <v>0</v>
      </c>
      <c r="I13" s="81"/>
      <c r="J13" s="81"/>
      <c r="L13" s="71" t="s">
        <v>193</v>
      </c>
      <c r="M13" s="70"/>
    </row>
    <row r="14" spans="3:16" ht="120.6" customHeight="1" x14ac:dyDescent="0.3">
      <c r="G14" s="60" t="s">
        <v>89</v>
      </c>
      <c r="H14" s="87">
        <f>Administratif!B33</f>
        <v>0</v>
      </c>
      <c r="I14" s="82"/>
      <c r="L14" s="30" t="str">
        <f>Secteurs!F33</f>
        <v xml:space="preserve">                    </v>
      </c>
      <c r="M14" s="7"/>
      <c r="P14" s="136"/>
    </row>
    <row r="15" spans="3:16" ht="25.8" x14ac:dyDescent="0.45">
      <c r="G15" s="34" t="s">
        <v>105</v>
      </c>
      <c r="H15" s="86" t="str">
        <f>Administratif!B29</f>
        <v xml:space="preserve">Individuelle </v>
      </c>
      <c r="I15" s="35"/>
      <c r="L15" s="70"/>
      <c r="M15" s="7"/>
      <c r="P15" s="136"/>
    </row>
    <row r="16" spans="3:16" ht="25.8" x14ac:dyDescent="0.4">
      <c r="G16" s="60" t="s">
        <v>188</v>
      </c>
      <c r="H16" s="87">
        <f>Administratif!B31</f>
        <v>0</v>
      </c>
      <c r="I16" s="35"/>
      <c r="L16" s="70"/>
      <c r="M16" s="7"/>
      <c r="P16" s="136"/>
    </row>
    <row r="17" spans="7:17" ht="25.8" x14ac:dyDescent="0.4">
      <c r="H17" s="35"/>
      <c r="I17" s="35"/>
      <c r="L17" s="70"/>
      <c r="M17" s="7"/>
      <c r="P17" s="136"/>
    </row>
    <row r="18" spans="7:17" ht="25.8" x14ac:dyDescent="0.4">
      <c r="G18" s="35"/>
      <c r="H18" s="35"/>
      <c r="I18" s="35"/>
      <c r="L18" s="70"/>
      <c r="M18" s="7"/>
      <c r="P18" s="136"/>
    </row>
    <row r="19" spans="7:17" ht="45.6" customHeight="1" x14ac:dyDescent="0.3">
      <c r="G19" s="51" t="s">
        <v>75</v>
      </c>
      <c r="H19" s="77" t="s">
        <v>163</v>
      </c>
      <c r="I19" s="83"/>
      <c r="L19" s="70"/>
      <c r="M19" s="7"/>
      <c r="P19" s="136"/>
      <c r="Q19" s="136"/>
    </row>
    <row r="20" spans="7:17" ht="25.8" x14ac:dyDescent="0.3">
      <c r="G20" s="61" t="s">
        <v>134</v>
      </c>
      <c r="H20" s="88">
        <f>Competences_generalistes!$G$14</f>
        <v>0</v>
      </c>
      <c r="I20" s="84"/>
      <c r="L20" s="70"/>
      <c r="M20" s="7"/>
      <c r="P20" s="136"/>
    </row>
    <row r="21" spans="7:17" ht="25.8" x14ac:dyDescent="0.3">
      <c r="G21" s="61" t="s">
        <v>133</v>
      </c>
      <c r="H21" s="88">
        <f>Competences_generalistes!$G$22</f>
        <v>0</v>
      </c>
      <c r="I21" s="84"/>
      <c r="L21" s="70"/>
      <c r="M21" s="7"/>
      <c r="P21" s="136"/>
    </row>
    <row r="22" spans="7:17" ht="25.8" x14ac:dyDescent="0.3">
      <c r="G22" s="61" t="s">
        <v>48</v>
      </c>
      <c r="H22" s="88">
        <f>Competences_generalistes!$G$30</f>
        <v>0</v>
      </c>
      <c r="I22" s="84"/>
      <c r="L22" s="70"/>
      <c r="M22" s="7"/>
      <c r="P22" s="136"/>
    </row>
    <row r="23" spans="7:17" ht="25.8" x14ac:dyDescent="0.3">
      <c r="G23" s="61" t="s">
        <v>51</v>
      </c>
      <c r="H23" s="88">
        <f>Competences_generalistes!$G$38</f>
        <v>0</v>
      </c>
      <c r="I23" s="84"/>
      <c r="L23" s="70"/>
      <c r="M23" s="7"/>
      <c r="P23" s="136"/>
    </row>
    <row r="24" spans="7:17" ht="25.8" x14ac:dyDescent="0.3">
      <c r="G24" s="61" t="s">
        <v>136</v>
      </c>
      <c r="H24" s="88">
        <f>Competences_generalistes!$G$46</f>
        <v>0</v>
      </c>
      <c r="I24" s="84"/>
      <c r="L24" s="70"/>
      <c r="M24" s="7"/>
      <c r="P24" s="136"/>
    </row>
    <row r="25" spans="7:17" ht="25.8" x14ac:dyDescent="0.3">
      <c r="G25" s="61" t="s">
        <v>62</v>
      </c>
      <c r="H25" s="88">
        <f>Competences_generalistes!G53</f>
        <v>0</v>
      </c>
      <c r="I25" s="84"/>
      <c r="L25" s="70"/>
      <c r="M25" s="7"/>
      <c r="P25" s="136"/>
    </row>
    <row r="26" spans="7:17" ht="25.8" x14ac:dyDescent="0.3">
      <c r="G26" s="61" t="s">
        <v>74</v>
      </c>
      <c r="H26" s="88">
        <f>Competences_generalistes!$G$60</f>
        <v>0</v>
      </c>
      <c r="I26" s="84"/>
      <c r="L26" s="70"/>
      <c r="M26" s="7"/>
      <c r="P26" s="136"/>
    </row>
    <row r="27" spans="7:17" ht="25.8" x14ac:dyDescent="0.3">
      <c r="G27" s="61" t="s">
        <v>108</v>
      </c>
      <c r="H27" s="88" t="str">
        <f>Competences_generalistes!E64</f>
        <v>XX</v>
      </c>
      <c r="I27" s="84"/>
      <c r="L27" s="70"/>
      <c r="M27" s="7"/>
      <c r="P27" s="136"/>
    </row>
    <row r="28" spans="7:17" ht="25.8" x14ac:dyDescent="0.3">
      <c r="G28" s="27"/>
      <c r="H28" s="20"/>
      <c r="I28" s="20"/>
      <c r="L28" s="70"/>
      <c r="M28" s="7"/>
      <c r="P28" s="136"/>
    </row>
    <row r="29" spans="7:17" ht="25.8" x14ac:dyDescent="0.3">
      <c r="G29" s="27"/>
      <c r="H29" s="20"/>
      <c r="I29" s="20"/>
      <c r="L29" s="70"/>
      <c r="M29" s="7"/>
      <c r="P29" s="136"/>
    </row>
    <row r="30" spans="7:17" ht="25.8" x14ac:dyDescent="0.3">
      <c r="G30" s="15"/>
      <c r="H30" s="20"/>
      <c r="L30" s="70"/>
      <c r="M30" s="7"/>
      <c r="P30" s="136"/>
    </row>
    <row r="31" spans="7:17" ht="21" customHeight="1" x14ac:dyDescent="0.3">
      <c r="H31" s="78"/>
      <c r="I31" s="78"/>
      <c r="L31" s="70"/>
      <c r="M31" s="7"/>
      <c r="P31" s="136"/>
    </row>
    <row r="32" spans="7:17" ht="26.4" customHeight="1" x14ac:dyDescent="0.3">
      <c r="H32" s="85"/>
      <c r="I32" s="85"/>
      <c r="L32" s="70"/>
      <c r="M32" s="7"/>
      <c r="P32" s="136"/>
    </row>
    <row r="33" spans="7:16" ht="34.799999999999997" customHeight="1" x14ac:dyDescent="0.3">
      <c r="G33" s="89"/>
      <c r="H33" s="85"/>
      <c r="I33" s="85"/>
      <c r="L33" s="70"/>
      <c r="M33" s="7"/>
      <c r="P33" s="136"/>
    </row>
    <row r="34" spans="7:16" ht="64.5" customHeight="1" x14ac:dyDescent="0.3">
      <c r="G34" s="89"/>
      <c r="H34" s="85"/>
      <c r="I34" s="85"/>
      <c r="P34" s="141"/>
    </row>
    <row r="35" spans="7:16" ht="14.55" customHeight="1" x14ac:dyDescent="0.3">
      <c r="G35" s="89"/>
      <c r="H35" s="85"/>
      <c r="I35" s="85"/>
    </row>
  </sheetData>
  <phoneticPr fontId="17" type="noConversion"/>
  <pageMargins left="0.7" right="0.7" top="0.75" bottom="0.75" header="0.3" footer="0.3"/>
  <pageSetup paperSize="9" scale="5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37295C-F947-4D5E-AE02-5C872C16E85C}">
  <dimension ref="A1:N34"/>
  <sheetViews>
    <sheetView workbookViewId="0">
      <selection activeCell="O17" sqref="O17"/>
    </sheetView>
  </sheetViews>
  <sheetFormatPr baseColWidth="10" defaultRowHeight="14.4" x14ac:dyDescent="0.3"/>
  <sheetData>
    <row r="1" spans="1:14" x14ac:dyDescent="0.3">
      <c r="A1" s="153" t="s">
        <v>237</v>
      </c>
    </row>
    <row r="2" spans="1:14" x14ac:dyDescent="0.3">
      <c r="A2" s="154" t="s">
        <v>235</v>
      </c>
    </row>
    <row r="3" spans="1:14" x14ac:dyDescent="0.3">
      <c r="A3" s="155"/>
      <c r="B3" s="155"/>
      <c r="C3" s="155"/>
      <c r="D3" s="155"/>
      <c r="E3" s="155"/>
      <c r="F3" s="155"/>
      <c r="G3" s="155"/>
      <c r="H3" s="155"/>
      <c r="I3" s="155"/>
      <c r="J3" s="155"/>
      <c r="K3" s="155"/>
      <c r="L3" s="155"/>
      <c r="M3" s="155"/>
      <c r="N3" s="155"/>
    </row>
    <row r="4" spans="1:14" x14ac:dyDescent="0.3">
      <c r="A4" s="155"/>
      <c r="B4" s="155"/>
      <c r="C4" s="155"/>
      <c r="D4" s="155"/>
      <c r="E4" s="155"/>
      <c r="F4" s="155"/>
      <c r="G4" s="155"/>
      <c r="H4" s="155"/>
      <c r="I4" s="155"/>
      <c r="J4" s="155"/>
      <c r="K4" s="155"/>
      <c r="L4" s="155"/>
      <c r="M4" s="155"/>
      <c r="N4" s="155"/>
    </row>
    <row r="5" spans="1:14" x14ac:dyDescent="0.3">
      <c r="A5" s="155"/>
      <c r="B5" s="155"/>
      <c r="C5" s="155"/>
      <c r="D5" s="155"/>
      <c r="E5" s="155"/>
      <c r="F5" s="155"/>
      <c r="G5" s="155"/>
      <c r="H5" s="155"/>
      <c r="I5" s="155"/>
      <c r="J5" s="155"/>
      <c r="K5" s="155"/>
      <c r="L5" s="155"/>
      <c r="M5" s="155"/>
      <c r="N5" s="155"/>
    </row>
    <row r="6" spans="1:14" x14ac:dyDescent="0.3">
      <c r="A6" s="155"/>
      <c r="B6" s="155"/>
      <c r="C6" s="155"/>
      <c r="D6" s="155"/>
      <c r="E6" s="155"/>
      <c r="F6" s="155"/>
      <c r="G6" s="155"/>
      <c r="H6" s="155"/>
      <c r="I6" s="155"/>
      <c r="J6" s="155"/>
      <c r="K6" s="155"/>
      <c r="L6" s="155"/>
      <c r="M6" s="155"/>
      <c r="N6" s="155"/>
    </row>
    <row r="7" spans="1:14" x14ac:dyDescent="0.3">
      <c r="A7" s="155"/>
      <c r="B7" s="155"/>
      <c r="C7" s="155"/>
      <c r="D7" s="155"/>
      <c r="E7" s="155"/>
      <c r="F7" s="155"/>
      <c r="G7" s="155"/>
      <c r="H7" s="155"/>
      <c r="I7" s="155"/>
      <c r="J7" s="155"/>
      <c r="K7" s="155"/>
      <c r="L7" s="155"/>
      <c r="M7" s="155"/>
      <c r="N7" s="155"/>
    </row>
    <row r="8" spans="1:14" x14ac:dyDescent="0.3">
      <c r="A8" s="155"/>
      <c r="B8" s="155"/>
      <c r="C8" s="155"/>
      <c r="D8" s="155"/>
      <c r="E8" s="155"/>
      <c r="F8" s="155"/>
      <c r="G8" s="155"/>
      <c r="H8" s="155"/>
      <c r="I8" s="155"/>
      <c r="J8" s="155"/>
      <c r="K8" s="155"/>
      <c r="L8" s="155"/>
      <c r="M8" s="155"/>
      <c r="N8" s="155"/>
    </row>
    <row r="9" spans="1:14" x14ac:dyDescent="0.3">
      <c r="A9" s="155"/>
      <c r="B9" s="155"/>
      <c r="C9" s="155"/>
      <c r="D9" s="155"/>
      <c r="E9" s="155"/>
      <c r="F9" s="155"/>
      <c r="G9" s="155"/>
      <c r="H9" s="155"/>
      <c r="I9" s="155"/>
      <c r="J9" s="155"/>
      <c r="K9" s="155"/>
      <c r="L9" s="155"/>
      <c r="M9" s="155"/>
      <c r="N9" s="155"/>
    </row>
    <row r="10" spans="1:14" x14ac:dyDescent="0.3">
      <c r="A10" s="155"/>
      <c r="B10" s="155"/>
      <c r="C10" s="155"/>
      <c r="D10" s="155"/>
      <c r="E10" s="155"/>
      <c r="F10" s="155"/>
      <c r="G10" s="155"/>
      <c r="H10" s="155"/>
      <c r="I10" s="155"/>
      <c r="J10" s="155"/>
      <c r="K10" s="155"/>
      <c r="L10" s="155"/>
      <c r="M10" s="155"/>
      <c r="N10" s="155"/>
    </row>
    <row r="11" spans="1:14" x14ac:dyDescent="0.3">
      <c r="A11" s="155"/>
      <c r="B11" s="155"/>
      <c r="C11" s="155"/>
      <c r="D11" s="155"/>
      <c r="E11" s="155"/>
      <c r="F11" s="155"/>
      <c r="G11" s="155"/>
      <c r="H11" s="155"/>
      <c r="I11" s="155"/>
      <c r="J11" s="155"/>
      <c r="K11" s="155"/>
      <c r="L11" s="155"/>
      <c r="M11" s="155"/>
      <c r="N11" s="155"/>
    </row>
    <row r="12" spans="1:14" x14ac:dyDescent="0.3">
      <c r="A12" s="155"/>
      <c r="B12" s="155"/>
      <c r="C12" s="155"/>
      <c r="D12" s="155"/>
      <c r="E12" s="155"/>
      <c r="F12" s="155"/>
      <c r="G12" s="155"/>
      <c r="H12" s="155"/>
      <c r="I12" s="155"/>
      <c r="J12" s="155"/>
      <c r="K12" s="155"/>
      <c r="L12" s="155"/>
      <c r="M12" s="155"/>
      <c r="N12" s="155"/>
    </row>
    <row r="13" spans="1:14" x14ac:dyDescent="0.3">
      <c r="A13" s="154" t="s">
        <v>236</v>
      </c>
    </row>
    <row r="14" spans="1:14" x14ac:dyDescent="0.3">
      <c r="A14" s="155"/>
      <c r="B14" s="155"/>
      <c r="C14" s="155"/>
      <c r="D14" s="155"/>
      <c r="E14" s="155"/>
      <c r="F14" s="155"/>
      <c r="G14" s="155"/>
      <c r="H14" s="155"/>
      <c r="I14" s="155"/>
      <c r="J14" s="155"/>
      <c r="K14" s="155"/>
      <c r="L14" s="155"/>
      <c r="M14" s="155"/>
      <c r="N14" s="155"/>
    </row>
    <row r="15" spans="1:14" x14ac:dyDescent="0.3">
      <c r="A15" s="155"/>
      <c r="B15" s="155"/>
      <c r="C15" s="155"/>
      <c r="D15" s="155"/>
      <c r="E15" s="155"/>
      <c r="F15" s="155"/>
      <c r="G15" s="155"/>
      <c r="H15" s="155"/>
      <c r="I15" s="155"/>
      <c r="J15" s="155"/>
      <c r="K15" s="155"/>
      <c r="L15" s="155"/>
      <c r="M15" s="155"/>
      <c r="N15" s="155"/>
    </row>
    <row r="16" spans="1:14" x14ac:dyDescent="0.3">
      <c r="A16" s="155"/>
      <c r="B16" s="155"/>
      <c r="C16" s="155"/>
      <c r="D16" s="155"/>
      <c r="E16" s="155"/>
      <c r="F16" s="155"/>
      <c r="G16" s="155"/>
      <c r="H16" s="155"/>
      <c r="I16" s="155"/>
      <c r="J16" s="155"/>
      <c r="K16" s="155"/>
      <c r="L16" s="155"/>
      <c r="M16" s="155"/>
      <c r="N16" s="155"/>
    </row>
    <row r="17" spans="1:14" x14ac:dyDescent="0.3">
      <c r="A17" s="155"/>
      <c r="B17" s="155"/>
      <c r="C17" s="155"/>
      <c r="D17" s="155"/>
      <c r="E17" s="155"/>
      <c r="F17" s="155"/>
      <c r="G17" s="155"/>
      <c r="H17" s="155"/>
      <c r="I17" s="155"/>
      <c r="J17" s="155"/>
      <c r="K17" s="155"/>
      <c r="L17" s="155"/>
      <c r="M17" s="155"/>
      <c r="N17" s="155"/>
    </row>
    <row r="18" spans="1:14" x14ac:dyDescent="0.3">
      <c r="A18" s="155"/>
      <c r="B18" s="155"/>
      <c r="C18" s="155"/>
      <c r="D18" s="155"/>
      <c r="E18" s="155"/>
      <c r="F18" s="155"/>
      <c r="G18" s="155"/>
      <c r="H18" s="155"/>
      <c r="I18" s="155"/>
      <c r="J18" s="155"/>
      <c r="K18" s="155"/>
      <c r="L18" s="155"/>
      <c r="M18" s="155"/>
      <c r="N18" s="155"/>
    </row>
    <row r="19" spans="1:14" x14ac:dyDescent="0.3">
      <c r="A19" s="155"/>
      <c r="B19" s="155"/>
      <c r="C19" s="155"/>
      <c r="D19" s="155"/>
      <c r="E19" s="155"/>
      <c r="F19" s="155"/>
      <c r="G19" s="155"/>
      <c r="H19" s="155"/>
      <c r="I19" s="155"/>
      <c r="J19" s="155"/>
      <c r="K19" s="155"/>
      <c r="L19" s="155"/>
      <c r="M19" s="155"/>
      <c r="N19" s="155"/>
    </row>
    <row r="20" spans="1:14" x14ac:dyDescent="0.3">
      <c r="A20" s="155"/>
      <c r="B20" s="155"/>
      <c r="C20" s="155"/>
      <c r="D20" s="155"/>
      <c r="E20" s="155"/>
      <c r="F20" s="155"/>
      <c r="G20" s="155"/>
      <c r="H20" s="155"/>
      <c r="I20" s="155"/>
      <c r="J20" s="155"/>
      <c r="K20" s="155"/>
      <c r="L20" s="155"/>
      <c r="M20" s="155"/>
      <c r="N20" s="155"/>
    </row>
    <row r="21" spans="1:14" x14ac:dyDescent="0.3">
      <c r="A21" s="155"/>
      <c r="B21" s="155"/>
      <c r="C21" s="155"/>
      <c r="D21" s="155"/>
      <c r="E21" s="155"/>
      <c r="F21" s="155"/>
      <c r="G21" s="155"/>
      <c r="H21" s="155"/>
      <c r="I21" s="155"/>
      <c r="J21" s="155"/>
      <c r="K21" s="155"/>
      <c r="L21" s="155"/>
      <c r="M21" s="155"/>
      <c r="N21" s="155"/>
    </row>
    <row r="22" spans="1:14" x14ac:dyDescent="0.3">
      <c r="A22" s="155"/>
      <c r="B22" s="155"/>
      <c r="C22" s="155"/>
      <c r="D22" s="155"/>
      <c r="E22" s="155"/>
      <c r="F22" s="155"/>
      <c r="G22" s="155"/>
      <c r="H22" s="155"/>
      <c r="I22" s="155"/>
      <c r="J22" s="155"/>
      <c r="K22" s="155"/>
      <c r="L22" s="155"/>
      <c r="M22" s="155"/>
      <c r="N22" s="155"/>
    </row>
    <row r="23" spans="1:14" x14ac:dyDescent="0.3">
      <c r="A23" s="155"/>
      <c r="B23" s="155"/>
      <c r="C23" s="155"/>
      <c r="D23" s="155"/>
      <c r="E23" s="155"/>
      <c r="F23" s="155"/>
      <c r="G23" s="155"/>
      <c r="H23" s="155"/>
      <c r="I23" s="155"/>
      <c r="J23" s="155"/>
      <c r="K23" s="155"/>
      <c r="L23" s="155"/>
      <c r="M23" s="155"/>
      <c r="N23" s="155"/>
    </row>
    <row r="24" spans="1:14" x14ac:dyDescent="0.3">
      <c r="A24" s="154" t="s">
        <v>238</v>
      </c>
    </row>
    <row r="25" spans="1:14" x14ac:dyDescent="0.3">
      <c r="A25" s="155"/>
      <c r="B25" s="155"/>
      <c r="C25" s="155"/>
      <c r="D25" s="155"/>
      <c r="E25" s="155"/>
      <c r="F25" s="155"/>
      <c r="G25" s="155"/>
      <c r="H25" s="155"/>
      <c r="I25" s="155"/>
      <c r="J25" s="155"/>
      <c r="K25" s="155"/>
      <c r="L25" s="155"/>
      <c r="M25" s="155"/>
      <c r="N25" s="155"/>
    </row>
    <row r="26" spans="1:14" x14ac:dyDescent="0.3">
      <c r="A26" s="155"/>
      <c r="B26" s="155"/>
      <c r="C26" s="155"/>
      <c r="D26" s="155"/>
      <c r="E26" s="155"/>
      <c r="F26" s="155"/>
      <c r="G26" s="155"/>
      <c r="H26" s="155"/>
      <c r="I26" s="155"/>
      <c r="J26" s="155"/>
      <c r="K26" s="155"/>
      <c r="L26" s="155"/>
      <c r="M26" s="155"/>
      <c r="N26" s="155"/>
    </row>
    <row r="27" spans="1:14" x14ac:dyDescent="0.3">
      <c r="A27" s="155"/>
      <c r="B27" s="155"/>
      <c r="C27" s="155"/>
      <c r="D27" s="155"/>
      <c r="E27" s="155"/>
      <c r="F27" s="155"/>
      <c r="G27" s="155"/>
      <c r="H27" s="155"/>
      <c r="I27" s="155"/>
      <c r="J27" s="155"/>
      <c r="K27" s="155"/>
      <c r="L27" s="155"/>
      <c r="M27" s="155"/>
      <c r="N27" s="155"/>
    </row>
    <row r="28" spans="1:14" x14ac:dyDescent="0.3">
      <c r="A28" s="155"/>
      <c r="B28" s="155"/>
      <c r="C28" s="155"/>
      <c r="D28" s="155"/>
      <c r="E28" s="155"/>
      <c r="F28" s="155"/>
      <c r="G28" s="155"/>
      <c r="H28" s="155"/>
      <c r="I28" s="155"/>
      <c r="J28" s="155"/>
      <c r="K28" s="155"/>
      <c r="L28" s="155"/>
      <c r="M28" s="155"/>
      <c r="N28" s="155"/>
    </row>
    <row r="29" spans="1:14" x14ac:dyDescent="0.3">
      <c r="A29" s="155"/>
      <c r="B29" s="155"/>
      <c r="C29" s="155"/>
      <c r="D29" s="155"/>
      <c r="E29" s="155"/>
      <c r="F29" s="155"/>
      <c r="G29" s="155"/>
      <c r="H29" s="155"/>
      <c r="I29" s="155"/>
      <c r="J29" s="155"/>
      <c r="K29" s="155"/>
      <c r="L29" s="155"/>
      <c r="M29" s="155"/>
      <c r="N29" s="155"/>
    </row>
    <row r="30" spans="1:14" x14ac:dyDescent="0.3">
      <c r="A30" s="155"/>
      <c r="B30" s="155"/>
      <c r="C30" s="155"/>
      <c r="D30" s="155"/>
      <c r="E30" s="155"/>
      <c r="F30" s="155"/>
      <c r="G30" s="155"/>
      <c r="H30" s="155"/>
      <c r="I30" s="155"/>
      <c r="J30" s="155"/>
      <c r="K30" s="155"/>
      <c r="L30" s="155"/>
      <c r="M30" s="155"/>
      <c r="N30" s="155"/>
    </row>
    <row r="31" spans="1:14" x14ac:dyDescent="0.3">
      <c r="A31" s="155"/>
      <c r="B31" s="155"/>
      <c r="C31" s="155"/>
      <c r="D31" s="155"/>
      <c r="E31" s="155"/>
      <c r="F31" s="155"/>
      <c r="G31" s="155"/>
      <c r="H31" s="155"/>
      <c r="I31" s="155"/>
      <c r="J31" s="155"/>
      <c r="K31" s="155"/>
      <c r="L31" s="155"/>
      <c r="M31" s="155"/>
      <c r="N31" s="155"/>
    </row>
    <row r="32" spans="1:14" x14ac:dyDescent="0.3">
      <c r="A32" s="155"/>
      <c r="B32" s="155"/>
      <c r="C32" s="155"/>
      <c r="D32" s="155"/>
      <c r="E32" s="155"/>
      <c r="F32" s="155"/>
      <c r="G32" s="155"/>
      <c r="H32" s="155"/>
      <c r="I32" s="155"/>
      <c r="J32" s="155"/>
      <c r="K32" s="155"/>
      <c r="L32" s="155"/>
      <c r="M32" s="155"/>
      <c r="N32" s="155"/>
    </row>
    <row r="33" spans="1:14" x14ac:dyDescent="0.3">
      <c r="A33" s="155"/>
      <c r="B33" s="155"/>
      <c r="C33" s="155"/>
      <c r="D33" s="155"/>
      <c r="E33" s="155"/>
      <c r="F33" s="155"/>
      <c r="G33" s="155"/>
      <c r="H33" s="155"/>
      <c r="I33" s="155"/>
      <c r="J33" s="155"/>
      <c r="K33" s="155"/>
      <c r="L33" s="155"/>
      <c r="M33" s="155"/>
      <c r="N33" s="155"/>
    </row>
    <row r="34" spans="1:14" x14ac:dyDescent="0.3">
      <c r="A34" s="155"/>
      <c r="B34" s="155"/>
      <c r="C34" s="155"/>
      <c r="D34" s="155"/>
      <c r="E34" s="155"/>
      <c r="F34" s="155"/>
      <c r="G34" s="155"/>
      <c r="H34" s="155"/>
      <c r="I34" s="155"/>
      <c r="J34" s="155"/>
      <c r="K34" s="155"/>
      <c r="L34" s="155"/>
      <c r="M34" s="155"/>
      <c r="N34" s="155"/>
    </row>
  </sheetData>
  <mergeCells count="3">
    <mergeCell ref="A3:N12"/>
    <mergeCell ref="A14:N23"/>
    <mergeCell ref="A25:N34"/>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9B0DA-601B-47FB-B8C2-AF6E983C1ADA}">
  <dimension ref="A5:H62"/>
  <sheetViews>
    <sheetView topLeftCell="A3" workbookViewId="0">
      <selection activeCell="G60" sqref="G60"/>
    </sheetView>
  </sheetViews>
  <sheetFormatPr baseColWidth="10" defaultRowHeight="14.4" x14ac:dyDescent="0.3"/>
  <cols>
    <col min="1" max="1" width="40.109375" style="150" customWidth="1"/>
  </cols>
  <sheetData>
    <row r="5" spans="1:8" x14ac:dyDescent="0.3">
      <c r="A5" s="148" t="s">
        <v>212</v>
      </c>
    </row>
    <row r="7" spans="1:8" ht="28.2" customHeight="1" x14ac:dyDescent="0.3">
      <c r="A7" s="177" t="s">
        <v>213</v>
      </c>
      <c r="B7" s="177"/>
      <c r="C7" s="177"/>
      <c r="D7" s="177"/>
      <c r="E7" s="177"/>
      <c r="F7" s="177"/>
      <c r="G7" s="177"/>
      <c r="H7" s="177"/>
    </row>
    <row r="8" spans="1:8" x14ac:dyDescent="0.3">
      <c r="A8" s="149" t="s">
        <v>65</v>
      </c>
      <c r="B8" s="40"/>
    </row>
    <row r="9" spans="1:8" x14ac:dyDescent="0.3">
      <c r="A9" s="149" t="s">
        <v>145</v>
      </c>
      <c r="B9" s="40"/>
    </row>
    <row r="10" spans="1:8" x14ac:dyDescent="0.3">
      <c r="A10" s="149" t="s">
        <v>123</v>
      </c>
      <c r="B10" s="40"/>
    </row>
    <row r="11" spans="1:8" x14ac:dyDescent="0.3">
      <c r="A11" s="149" t="s">
        <v>146</v>
      </c>
      <c r="B11" s="40"/>
    </row>
    <row r="12" spans="1:8" x14ac:dyDescent="0.3">
      <c r="A12" s="149" t="s">
        <v>64</v>
      </c>
      <c r="B12" s="40"/>
    </row>
    <row r="13" spans="1:8" x14ac:dyDescent="0.3">
      <c r="A13" s="149" t="s">
        <v>147</v>
      </c>
      <c r="B13" s="40"/>
    </row>
    <row r="14" spans="1:8" x14ac:dyDescent="0.3">
      <c r="A14" s="149" t="s">
        <v>149</v>
      </c>
      <c r="B14" s="40"/>
    </row>
    <row r="15" spans="1:8" x14ac:dyDescent="0.3">
      <c r="A15" s="149" t="s">
        <v>151</v>
      </c>
      <c r="B15" s="40"/>
    </row>
    <row r="16" spans="1:8" x14ac:dyDescent="0.3">
      <c r="A16" s="149" t="s">
        <v>63</v>
      </c>
      <c r="B16" s="40"/>
    </row>
    <row r="17" spans="1:8" x14ac:dyDescent="0.3">
      <c r="A17" s="149" t="s">
        <v>152</v>
      </c>
      <c r="B17" s="40"/>
    </row>
    <row r="18" spans="1:8" x14ac:dyDescent="0.3">
      <c r="A18" s="149" t="s">
        <v>154</v>
      </c>
      <c r="B18" s="40"/>
    </row>
    <row r="19" spans="1:8" x14ac:dyDescent="0.3">
      <c r="A19" s="149" t="s">
        <v>155</v>
      </c>
      <c r="B19" s="40"/>
    </row>
    <row r="20" spans="1:8" x14ac:dyDescent="0.3">
      <c r="A20" s="149" t="s">
        <v>157</v>
      </c>
      <c r="B20" s="40"/>
    </row>
    <row r="21" spans="1:8" x14ac:dyDescent="0.3">
      <c r="A21" s="149" t="s">
        <v>159</v>
      </c>
      <c r="B21" s="40"/>
    </row>
    <row r="22" spans="1:8" x14ac:dyDescent="0.3">
      <c r="A22" s="149" t="s">
        <v>160</v>
      </c>
      <c r="B22" s="40"/>
    </row>
    <row r="23" spans="1:8" x14ac:dyDescent="0.3">
      <c r="A23" s="149" t="s">
        <v>62</v>
      </c>
      <c r="B23" s="40"/>
    </row>
    <row r="24" spans="1:8" x14ac:dyDescent="0.3">
      <c r="A24" s="149" t="s">
        <v>161</v>
      </c>
      <c r="B24" s="40"/>
    </row>
    <row r="25" spans="1:8" x14ac:dyDescent="0.3">
      <c r="A25" s="149" t="s">
        <v>5</v>
      </c>
      <c r="B25" s="40"/>
    </row>
    <row r="26" spans="1:8" x14ac:dyDescent="0.3">
      <c r="A26" s="149" t="s">
        <v>6</v>
      </c>
      <c r="B26" s="40"/>
    </row>
    <row r="27" spans="1:8" x14ac:dyDescent="0.3">
      <c r="A27" s="149" t="s">
        <v>61</v>
      </c>
      <c r="B27" s="40"/>
    </row>
    <row r="29" spans="1:8" x14ac:dyDescent="0.3">
      <c r="A29" s="178" t="s">
        <v>214</v>
      </c>
      <c r="B29" s="178"/>
      <c r="C29" s="178"/>
      <c r="D29" s="178"/>
      <c r="E29" s="178"/>
      <c r="F29" s="178"/>
      <c r="G29" s="178"/>
      <c r="H29" s="178"/>
    </row>
    <row r="31" spans="1:8" x14ac:dyDescent="0.3">
      <c r="A31" s="147" t="s">
        <v>207</v>
      </c>
    </row>
    <row r="32" spans="1:8" x14ac:dyDescent="0.3">
      <c r="A32" s="151" t="s">
        <v>215</v>
      </c>
      <c r="B32" s="40"/>
    </row>
    <row r="33" spans="1:2" x14ac:dyDescent="0.3">
      <c r="A33" s="151" t="s">
        <v>216</v>
      </c>
      <c r="B33" s="40"/>
    </row>
    <row r="34" spans="1:2" ht="26.4" x14ac:dyDescent="0.3">
      <c r="A34" s="151" t="s">
        <v>217</v>
      </c>
      <c r="B34" s="40"/>
    </row>
    <row r="35" spans="1:2" x14ac:dyDescent="0.3">
      <c r="A35" s="151" t="s">
        <v>218</v>
      </c>
      <c r="B35" s="40"/>
    </row>
    <row r="36" spans="1:2" x14ac:dyDescent="0.3">
      <c r="A36" s="151" t="s">
        <v>219</v>
      </c>
      <c r="B36" s="40"/>
    </row>
    <row r="37" spans="1:2" x14ac:dyDescent="0.3">
      <c r="A37" s="147"/>
    </row>
    <row r="38" spans="1:2" x14ac:dyDescent="0.3">
      <c r="A38" s="179" t="s">
        <v>208</v>
      </c>
      <c r="B38" s="179"/>
    </row>
    <row r="39" spans="1:2" x14ac:dyDescent="0.3">
      <c r="A39" s="151" t="s">
        <v>220</v>
      </c>
      <c r="B39" s="40"/>
    </row>
    <row r="40" spans="1:2" x14ac:dyDescent="0.3">
      <c r="A40" s="151" t="s">
        <v>48</v>
      </c>
      <c r="B40" s="40"/>
    </row>
    <row r="41" spans="1:2" x14ac:dyDescent="0.3">
      <c r="A41" s="151" t="s">
        <v>221</v>
      </c>
      <c r="B41" s="40"/>
    </row>
    <row r="42" spans="1:2" x14ac:dyDescent="0.3">
      <c r="A42" s="151" t="s">
        <v>222</v>
      </c>
      <c r="B42" s="40"/>
    </row>
    <row r="43" spans="1:2" x14ac:dyDescent="0.3">
      <c r="A43" s="151" t="s">
        <v>223</v>
      </c>
      <c r="B43" s="40"/>
    </row>
    <row r="44" spans="1:2" x14ac:dyDescent="0.3">
      <c r="A44" s="146"/>
    </row>
    <row r="45" spans="1:2" x14ac:dyDescent="0.3">
      <c r="A45" s="147" t="s">
        <v>209</v>
      </c>
    </row>
    <row r="46" spans="1:2" ht="26.4" x14ac:dyDescent="0.3">
      <c r="A46" s="151" t="s">
        <v>224</v>
      </c>
      <c r="B46" s="40"/>
    </row>
    <row r="47" spans="1:2" x14ac:dyDescent="0.3">
      <c r="A47" s="151" t="s">
        <v>225</v>
      </c>
      <c r="B47" s="40"/>
    </row>
    <row r="48" spans="1:2" x14ac:dyDescent="0.3">
      <c r="A48" s="151" t="s">
        <v>227</v>
      </c>
      <c r="B48" s="40"/>
    </row>
    <row r="49" spans="1:2" x14ac:dyDescent="0.3">
      <c r="A49" s="151" t="s">
        <v>226</v>
      </c>
      <c r="B49" s="40"/>
    </row>
    <row r="50" spans="1:2" x14ac:dyDescent="0.3">
      <c r="A50" s="146"/>
    </row>
    <row r="51" spans="1:2" x14ac:dyDescent="0.3">
      <c r="A51" s="147" t="s">
        <v>210</v>
      </c>
    </row>
    <row r="52" spans="1:2" x14ac:dyDescent="0.3">
      <c r="A52" s="151" t="s">
        <v>228</v>
      </c>
      <c r="B52" s="40"/>
    </row>
    <row r="53" spans="1:2" x14ac:dyDescent="0.3">
      <c r="A53" s="151" t="s">
        <v>229</v>
      </c>
      <c r="B53" s="40"/>
    </row>
    <row r="54" spans="1:2" x14ac:dyDescent="0.3">
      <c r="A54" s="146"/>
    </row>
    <row r="55" spans="1:2" ht="26.4" x14ac:dyDescent="0.3">
      <c r="A55" s="147" t="s">
        <v>211</v>
      </c>
    </row>
    <row r="56" spans="1:2" ht="26.4" x14ac:dyDescent="0.3">
      <c r="A56" s="151" t="s">
        <v>230</v>
      </c>
      <c r="B56" s="40"/>
    </row>
    <row r="57" spans="1:2" ht="26.4" x14ac:dyDescent="0.3">
      <c r="A57" s="151" t="s">
        <v>231</v>
      </c>
      <c r="B57" s="40"/>
    </row>
    <row r="58" spans="1:2" x14ac:dyDescent="0.3">
      <c r="A58" s="151" t="s">
        <v>232</v>
      </c>
      <c r="B58" s="40"/>
    </row>
    <row r="59" spans="1:2" x14ac:dyDescent="0.3">
      <c r="A59" s="151" t="s">
        <v>233</v>
      </c>
      <c r="B59" s="40"/>
    </row>
    <row r="62" spans="1:2" x14ac:dyDescent="0.3">
      <c r="A62" s="152" t="s">
        <v>234</v>
      </c>
    </row>
  </sheetData>
  <mergeCells count="3">
    <mergeCell ref="A7:H7"/>
    <mergeCell ref="A29:H29"/>
    <mergeCell ref="A38:B38"/>
  </mergeCells>
  <hyperlinks>
    <hyperlink ref="A62" r:id="rId1" xr:uid="{CE2C6A67-5046-40B2-91FB-2C6016729201}"/>
  </hyperlinks>
  <pageMargins left="0.7" right="0.7" top="0.75" bottom="0.75" header="0.3" footer="0.3"/>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9</vt:i4>
      </vt:variant>
      <vt:variant>
        <vt:lpstr>Plages nommées</vt:lpstr>
      </vt:variant>
      <vt:variant>
        <vt:i4>4</vt:i4>
      </vt:variant>
    </vt:vector>
  </HeadingPairs>
  <TitlesOfParts>
    <vt:vector size="13" baseType="lpstr">
      <vt:lpstr>Presentation_du_dossier</vt:lpstr>
      <vt:lpstr>Administratif</vt:lpstr>
      <vt:lpstr>Secteurs</vt:lpstr>
      <vt:lpstr>Competences_generalistes</vt:lpstr>
      <vt:lpstr>Competences_par_secteur</vt:lpstr>
      <vt:lpstr>Experiences</vt:lpstr>
      <vt:lpstr>Synthese</vt:lpstr>
      <vt:lpstr>Prise en compte des transtions</vt:lpstr>
      <vt:lpstr>Fiche ILO</vt:lpstr>
      <vt:lpstr>Competences_generalistes!Extraire</vt:lpstr>
      <vt:lpstr>Competences_par_secteur!Extraire</vt:lpstr>
      <vt:lpstr>ListBoxOut</vt:lpstr>
      <vt:lpstr>ListBoxOutput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Emilien Normand</dc:creator>
  <cp:lastModifiedBy>Angelie  Danet</cp:lastModifiedBy>
  <dcterms:created xsi:type="dcterms:W3CDTF">2022-10-07T14:48:09Z</dcterms:created>
  <dcterms:modified xsi:type="dcterms:W3CDTF">2026-06-03T09:44:16Z</dcterms:modified>
</cp:coreProperties>
</file>